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Spielplan" sheetId="1" r:id="rId1"/>
    <sheet name="Spielernamen" sheetId="2" r:id="rId2"/>
  </sheets>
  <definedNames>
    <definedName name="_xlnm.Print_Area" localSheetId="0">'Spielplan'!$A$1:$BE$173</definedName>
  </definedNames>
  <calcPr fullCalcOnLoad="1"/>
</workbook>
</file>

<file path=xl/sharedStrings.xml><?xml version="1.0" encoding="utf-8"?>
<sst xmlns="http://schemas.openxmlformats.org/spreadsheetml/2006/main" count="448" uniqueCount="113">
  <si>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</si>
  <si>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</si>
  <si>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</si>
  <si>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</si>
  <si>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</si>
  <si>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</si>
  <si>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</si>
  <si>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</si>
  <si>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</si>
  <si>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</si>
  <si>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</si>
  <si>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</si>
  <si>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</si>
  <si>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</si>
  <si>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</si>
  <si>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</si>
  <si>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</si>
  <si>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</si>
  <si>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</si>
  <si>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</si>
  <si>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</si>
  <si>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</si>
  <si>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</si>
  <si>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</si>
  <si>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</si>
  <si>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</si>
  <si>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</si>
  <si>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</si>
  <si>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</si>
  <si>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</si>
  <si>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</si>
  <si>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2. Gruppe A</t>
  </si>
  <si>
    <t>1. Gruppe A</t>
  </si>
  <si>
    <t>1. Gruppe B</t>
  </si>
  <si>
    <t>Spiel um Platz 3 und 4</t>
  </si>
  <si>
    <t>x</t>
  </si>
  <si>
    <t>6.</t>
  </si>
  <si>
    <t>3. Gruppe A</t>
  </si>
  <si>
    <t>3. Gruppe B</t>
  </si>
  <si>
    <t>4. Gruppe B</t>
  </si>
  <si>
    <t>4. Gruppe A</t>
  </si>
  <si>
    <t>Sieger Spiel 33</t>
  </si>
  <si>
    <t>6. Gruppe A</t>
  </si>
  <si>
    <t>5. Gruppe B</t>
  </si>
  <si>
    <t>Verlierer Spiel 33</t>
  </si>
  <si>
    <t>7.</t>
  </si>
  <si>
    <t>8.</t>
  </si>
  <si>
    <t>9.</t>
  </si>
  <si>
    <t>10.</t>
  </si>
  <si>
    <t>11.</t>
  </si>
  <si>
    <t>D-Jugend Turnier</t>
  </si>
  <si>
    <t>Sonntag</t>
  </si>
  <si>
    <t>IV. Zwischenrunde</t>
  </si>
  <si>
    <t>1. Gruppe A - 4. Gruppe B</t>
  </si>
  <si>
    <t>1. Gruppe B - 4. Gruppe A</t>
  </si>
  <si>
    <t>2. Gruppe A - 3. Gruppe B</t>
  </si>
  <si>
    <t>2. Gruppe B - 3. Gruppe A</t>
  </si>
  <si>
    <t>V. Halbfinale</t>
  </si>
  <si>
    <t>1. Halbfinale (Platz 5 - 8)</t>
  </si>
  <si>
    <t>Verlierer Spiel 31</t>
  </si>
  <si>
    <t>Verlierer Spiel 32</t>
  </si>
  <si>
    <t>2. Halbfinale (Platz 5 - 8)</t>
  </si>
  <si>
    <t>1. Halbfinale (Platz 1 - 4)</t>
  </si>
  <si>
    <t>Sieger Spiel 31</t>
  </si>
  <si>
    <t>Sieger Spiel 32</t>
  </si>
  <si>
    <t>2. Halbfinale (Platz 1 - 4)</t>
  </si>
  <si>
    <t>VI. Finalspiele</t>
  </si>
  <si>
    <t>Spiel um Platz 7 und 8</t>
  </si>
  <si>
    <t>Verlierer Spiel 35</t>
  </si>
  <si>
    <t>Verlierer Spiel 36</t>
  </si>
  <si>
    <t>Spiel um Platz 5 und 6</t>
  </si>
  <si>
    <t>Verlierer Spiel 38</t>
  </si>
  <si>
    <t>ENDSPIEL</t>
  </si>
  <si>
    <t>Sieger Spiel 37</t>
  </si>
  <si>
    <t>Sieger Spiel 38</t>
  </si>
  <si>
    <t>VII. Platzierungen</t>
  </si>
  <si>
    <t>6. Gruppe A - 5. Gruppe B</t>
  </si>
  <si>
    <t>Spiel um Platz 11 und 12</t>
  </si>
  <si>
    <t>Verlierer Spiel 37</t>
  </si>
  <si>
    <t>Verlierer Spiel39</t>
  </si>
  <si>
    <t>Verlierer Spiel 40</t>
  </si>
  <si>
    <t>Sieger Spiel 39</t>
  </si>
  <si>
    <t>Sieger Spiel 40</t>
  </si>
  <si>
    <t>Verein</t>
  </si>
  <si>
    <t>Name</t>
  </si>
  <si>
    <t>Nr</t>
  </si>
  <si>
    <t xml:space="preserve"> in Brockum</t>
  </si>
  <si>
    <t xml:space="preserve"> </t>
  </si>
  <si>
    <t>SV Die Haghe (NL)</t>
  </si>
  <si>
    <t>JSG Brockum</t>
  </si>
  <si>
    <t>SV Otterlo (NL)</t>
  </si>
  <si>
    <t>RW Damme</t>
  </si>
  <si>
    <t>10.00</t>
  </si>
  <si>
    <t>28. Internationales</t>
  </si>
  <si>
    <t>Werder Bremen</t>
  </si>
  <si>
    <t>Fortuna Bottrop</t>
  </si>
  <si>
    <t>SC Rieste</t>
  </si>
  <si>
    <t>RV&amp;AV Overmaas (NL)</t>
  </si>
  <si>
    <t>Grol Groenlo (NL)</t>
  </si>
  <si>
    <t>TuS Bad Essen</t>
  </si>
  <si>
    <t>JSG Stuhr</t>
  </si>
  <si>
    <t xml:space="preserve">5. Gruppe A </t>
  </si>
  <si>
    <t xml:space="preserve">2. Gruppe B </t>
  </si>
  <si>
    <t>05.00</t>
  </si>
  <si>
    <t>5. Gruppe A - 6. Gruppe A</t>
  </si>
  <si>
    <t>Grol Groenlo</t>
  </si>
  <si>
    <t>RV &amp; AV Overmaas</t>
  </si>
  <si>
    <t>SV Otterlo</t>
  </si>
  <si>
    <t>SV Die Haghe</t>
  </si>
  <si>
    <t>n.E.</t>
  </si>
  <si>
    <t>5. Gruppe A</t>
  </si>
  <si>
    <t>5. Gruppe B - 5. Gruppe A</t>
  </si>
  <si>
    <t>Sieger Spiel 35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</si>
</sst>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u val="single"/>
      <sz val="14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6" xfId="0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6" fillId="0" borderId="36" xfId="0" applyFont="1" applyBorder="1" applyAlignment="1">
      <alignment horizontal="left" shrinkToFit="1"/>
    </xf>
    <xf numFmtId="4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left" vertical="center"/>
      <protection hidden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53" xfId="0" applyNumberFormat="1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4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53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54" xfId="0" applyFont="1" applyBorder="1" applyAlignment="1" applyProtection="1">
      <alignment horizontal="left" vertical="center"/>
      <protection hidden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7" fillId="33" borderId="57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1" fillId="0" borderId="58" xfId="0" applyFont="1" applyBorder="1" applyAlignment="1" applyProtection="1">
      <alignment horizontal="center"/>
      <protection hidden="1"/>
    </xf>
    <xf numFmtId="0" fontId="11" fillId="0" borderId="59" xfId="0" applyFont="1" applyBorder="1" applyAlignment="1" applyProtection="1">
      <alignment horizontal="center"/>
      <protection hidden="1"/>
    </xf>
    <xf numFmtId="0" fontId="2" fillId="0" borderId="6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1" fillId="0" borderId="58" xfId="0" applyFont="1" applyBorder="1" applyAlignment="1" applyProtection="1">
      <alignment horizontal="center" vertical="center"/>
      <protection hidden="1"/>
    </xf>
    <xf numFmtId="0" fontId="11" fillId="0" borderId="59" xfId="0" applyFont="1" applyBorder="1" applyAlignment="1" applyProtection="1">
      <alignment horizontal="center" vertical="center"/>
      <protection hidden="1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66675</xdr:colOff>
      <xdr:row>59</xdr:row>
      <xdr:rowOff>152400</xdr:rowOff>
    </xdr:from>
    <xdr:to>
      <xdr:col>24</xdr:col>
      <xdr:colOff>104775</xdr:colOff>
      <xdr:row>62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11918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46</xdr:col>
      <xdr:colOff>104775</xdr:colOff>
      <xdr:row>59</xdr:row>
      <xdr:rowOff>133350</xdr:rowOff>
    </xdr:from>
    <xdr:to>
      <xdr:col>52</xdr:col>
      <xdr:colOff>28575</xdr:colOff>
      <xdr:row>62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11728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38</xdr:col>
      <xdr:colOff>38100</xdr:colOff>
      <xdr:row>0</xdr:row>
      <xdr:rowOff>66675</xdr:rowOff>
    </xdr:from>
    <xdr:to>
      <xdr:col>54</xdr:col>
      <xdr:colOff>38100</xdr:colOff>
      <xdr:row>7</xdr:row>
      <xdr:rowOff>133350</xdr:rowOff>
    </xdr:to>
    <xdr:pic>
      <xdr:nvPicPr>
        <xdr:cNvPr id="3" name="Picture 6" descr="j02997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66675"/>
          <a:ext cx="1828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164"/>
  <sheetViews>
    <sheetView showGridLines="0" tabSelected="1" zoomScale="120" zoomScaleNormal="120" zoomScalePageLayoutView="0" workbookViewId="0" topLeftCell="A132">
      <selection activeCell="BM20" sqref="BM20"/>
    </sheetView>
  </sheetViews>
  <sheetFormatPr defaultColWidth="1.7109375" defaultRowHeight="12.75"/>
  <cols>
    <col min="1" max="55" width="1.7109375" style="0" customWidth="1"/>
    <col min="56" max="56" width="1.7109375" style="23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60" customWidth="1"/>
    <col min="81" max="83" width="1.7109375" style="23" customWidth="1"/>
    <col min="84" max="86" width="1.7109375" style="30" customWidth="1"/>
    <col min="87" max="16384" width="1.7109375" style="23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52"/>
      <c r="BW1" s="52"/>
      <c r="BX1" s="52"/>
      <c r="BY1" s="52"/>
      <c r="BZ1" s="52"/>
      <c r="CA1" s="52"/>
      <c r="CB1" s="52"/>
      <c r="CF1" s="30"/>
      <c r="CG1" s="30"/>
      <c r="CH1" s="30"/>
    </row>
    <row r="2" spans="1:86" s="7" customFormat="1" ht="33">
      <c r="A2" s="138" t="s">
        <v>93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52"/>
      <c r="BW2" s="52"/>
      <c r="BX2" s="52"/>
      <c r="BY2" s="52"/>
      <c r="BZ2" s="52"/>
      <c r="CA2" s="52"/>
      <c r="CB2" s="52"/>
      <c r="CF2" s="30"/>
      <c r="CG2" s="30"/>
      <c r="CH2" s="30"/>
    </row>
    <row r="3" spans="1:86" s="15" customFormat="1" ht="27">
      <c r="A3" s="139" t="s">
        <v>50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53"/>
      <c r="BW3" s="53"/>
      <c r="BX3" s="53"/>
      <c r="BY3" s="53"/>
      <c r="BZ3" s="53"/>
      <c r="CA3" s="53"/>
      <c r="CB3" s="53"/>
      <c r="CF3" s="32"/>
      <c r="CG3" s="32"/>
      <c r="CH3" s="32"/>
    </row>
    <row r="4" spans="1:86" s="2" customFormat="1" ht="18">
      <c r="A4" s="140" t="s">
        <v>86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54"/>
      <c r="BW4" s="54"/>
      <c r="BX4" s="54"/>
      <c r="BY4" s="54"/>
      <c r="BZ4" s="54"/>
      <c r="CA4" s="54"/>
      <c r="CB4" s="54"/>
      <c r="CF4" s="34"/>
      <c r="CG4" s="34"/>
      <c r="CH4" s="34"/>
    </row>
    <row r="5" spans="43:86" s="2" customFormat="1" ht="6" customHeight="1"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54"/>
      <c r="BW5" s="54"/>
      <c r="BX5" s="54"/>
      <c r="BY5" s="54"/>
      <c r="BZ5" s="54"/>
      <c r="CA5" s="54"/>
      <c r="CB5" s="54"/>
      <c r="CF5" s="34"/>
      <c r="CG5" s="34"/>
      <c r="CH5" s="34"/>
    </row>
    <row r="6" spans="12:86" s="2" customFormat="1" ht="15.75">
      <c r="L6" s="3" t="s">
        <v>0</v>
      </c>
      <c r="M6" s="175" t="s">
        <v>1</v>
      </c>
      <c r="N6" s="175"/>
      <c r="O6" s="175"/>
      <c r="P6" s="175"/>
      <c r="Q6" s="175"/>
      <c r="R6" s="175"/>
      <c r="S6" s="175"/>
      <c r="T6" s="175"/>
      <c r="U6" s="2" t="s">
        <v>2</v>
      </c>
      <c r="Y6" s="176">
        <v>42532</v>
      </c>
      <c r="Z6" s="176"/>
      <c r="AA6" s="176"/>
      <c r="AB6" s="176"/>
      <c r="AC6" s="176"/>
      <c r="AD6" s="176"/>
      <c r="AE6" s="176"/>
      <c r="AF6" s="17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54"/>
      <c r="BW6" s="54"/>
      <c r="BX6" s="54"/>
      <c r="BY6" s="54"/>
      <c r="BZ6" s="54"/>
      <c r="CA6" s="54"/>
      <c r="CB6" s="54"/>
      <c r="CF6" s="34"/>
      <c r="CG6" s="34"/>
      <c r="CH6" s="34"/>
    </row>
    <row r="7" spans="43:86" s="2" customFormat="1" ht="6" customHeight="1"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54"/>
      <c r="BW7" s="54"/>
      <c r="BX7" s="54"/>
      <c r="BY7" s="54"/>
      <c r="BZ7" s="54"/>
      <c r="CA7" s="54"/>
      <c r="CB7" s="54"/>
      <c r="CF7" s="34"/>
      <c r="CG7" s="34"/>
      <c r="CH7" s="34"/>
    </row>
    <row r="8" spans="2:86" s="2" customFormat="1" ht="15">
      <c r="B8" s="179" t="s">
        <v>87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54"/>
      <c r="BW8" s="54"/>
      <c r="BX8" s="54"/>
      <c r="BY8" s="54"/>
      <c r="BZ8" s="54"/>
      <c r="CA8" s="54"/>
      <c r="CB8" s="54"/>
      <c r="CF8" s="34"/>
      <c r="CG8" s="34"/>
      <c r="CH8" s="34"/>
    </row>
    <row r="9" spans="57:86" s="2" customFormat="1" ht="6" customHeight="1"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54"/>
      <c r="BW9" s="54"/>
      <c r="BX9" s="54"/>
      <c r="BY9" s="54"/>
      <c r="BZ9" s="54"/>
      <c r="CA9" s="54"/>
      <c r="CB9" s="54"/>
      <c r="CF9" s="34"/>
      <c r="CG9" s="34"/>
      <c r="CH9" s="34"/>
    </row>
    <row r="10" spans="7:86" s="2" customFormat="1" ht="15.75">
      <c r="G10" s="6" t="s">
        <v>3</v>
      </c>
      <c r="H10" s="180">
        <v>0.5</v>
      </c>
      <c r="I10" s="180"/>
      <c r="J10" s="180"/>
      <c r="K10" s="180"/>
      <c r="L10" s="180"/>
      <c r="M10" s="7" t="s">
        <v>4</v>
      </c>
      <c r="T10" s="6" t="s">
        <v>5</v>
      </c>
      <c r="U10" s="172">
        <v>1</v>
      </c>
      <c r="V10" s="172" t="s">
        <v>6</v>
      </c>
      <c r="W10" s="24" t="s">
        <v>35</v>
      </c>
      <c r="X10" s="171">
        <v>0.009027777777777779</v>
      </c>
      <c r="Y10" s="171"/>
      <c r="Z10" s="171"/>
      <c r="AA10" s="171"/>
      <c r="AB10" s="171"/>
      <c r="AC10" s="7" t="s">
        <v>7</v>
      </c>
      <c r="AK10" s="6" t="s">
        <v>8</v>
      </c>
      <c r="AL10" s="171">
        <v>0.002777777777777778</v>
      </c>
      <c r="AM10" s="171"/>
      <c r="AN10" s="171"/>
      <c r="AO10" s="171"/>
      <c r="AP10" s="171"/>
      <c r="AQ10" s="7" t="s">
        <v>7</v>
      </c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54"/>
      <c r="BW10" s="54"/>
      <c r="BX10" s="54"/>
      <c r="BY10" s="54"/>
      <c r="BZ10" s="54"/>
      <c r="CA10" s="54"/>
      <c r="CB10" s="54"/>
      <c r="CF10" s="34"/>
      <c r="CG10" s="34"/>
      <c r="CH10" s="34"/>
    </row>
    <row r="11" spans="1:86" s="21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55"/>
      <c r="BW11" s="55"/>
      <c r="BX11" s="55"/>
      <c r="BY11" s="55"/>
      <c r="BZ11" s="55"/>
      <c r="CA11" s="55"/>
      <c r="CB11" s="55"/>
      <c r="CF11" s="30"/>
      <c r="CG11" s="30"/>
      <c r="CH11" s="30"/>
    </row>
    <row r="12" spans="1:86" s="21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55"/>
      <c r="BW12" s="55"/>
      <c r="BX12" s="55"/>
      <c r="BY12" s="55"/>
      <c r="BZ12" s="55"/>
      <c r="CA12" s="55"/>
      <c r="CB12" s="55"/>
      <c r="CF12" s="30"/>
      <c r="CG12" s="30"/>
      <c r="CH12" s="30"/>
    </row>
    <row r="13" spans="1:86" s="21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55"/>
      <c r="BW13" s="55"/>
      <c r="BX13" s="55"/>
      <c r="BY13" s="55"/>
      <c r="BZ13" s="55"/>
      <c r="CA13" s="55"/>
      <c r="CB13" s="55"/>
      <c r="CF13" s="30"/>
      <c r="CG13" s="30"/>
      <c r="CH13" s="30"/>
    </row>
    <row r="14" spans="1:86" s="21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55"/>
      <c r="BW14" s="55"/>
      <c r="BX14" s="55"/>
      <c r="BY14" s="55"/>
      <c r="BZ14" s="55"/>
      <c r="CA14" s="55"/>
      <c r="CB14" s="55"/>
      <c r="CF14" s="30"/>
      <c r="CG14" s="30"/>
      <c r="CH14" s="30"/>
    </row>
    <row r="15" spans="1:86" s="21" customFormat="1" ht="16.5" thickBot="1">
      <c r="A15"/>
      <c r="B15" s="173" t="s">
        <v>15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7"/>
      <c r="Z15" s="178"/>
      <c r="AA15"/>
      <c r="AB15"/>
      <c r="AC15"/>
      <c r="AD15"/>
      <c r="AE15" s="173" t="s">
        <v>16</v>
      </c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7"/>
      <c r="BC15" s="17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55"/>
      <c r="BW15" s="55"/>
      <c r="BX15" s="55"/>
      <c r="BY15" s="55"/>
      <c r="BZ15" s="55"/>
      <c r="CA15" s="55"/>
      <c r="CB15" s="55"/>
      <c r="CF15" s="30"/>
      <c r="CG15" s="30"/>
      <c r="CH15" s="30"/>
    </row>
    <row r="16" spans="1:86" s="21" customFormat="1" ht="15">
      <c r="A16"/>
      <c r="B16" s="141" t="s">
        <v>10</v>
      </c>
      <c r="C16" s="142"/>
      <c r="D16" s="143" t="s">
        <v>94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36"/>
      <c r="Z16" s="137"/>
      <c r="AA16"/>
      <c r="AB16"/>
      <c r="AC16"/>
      <c r="AD16"/>
      <c r="AE16" s="141" t="s">
        <v>10</v>
      </c>
      <c r="AF16" s="142"/>
      <c r="AG16" s="143" t="s">
        <v>91</v>
      </c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36"/>
      <c r="BC16" s="137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55"/>
      <c r="BW16" s="55"/>
      <c r="BX16" s="55"/>
      <c r="BY16" s="55"/>
      <c r="BZ16" s="55"/>
      <c r="CA16" s="55"/>
      <c r="CB16" s="55"/>
      <c r="CF16" s="30"/>
      <c r="CG16" s="30"/>
      <c r="CH16" s="30"/>
    </row>
    <row r="17" spans="1:86" s="21" customFormat="1" ht="15">
      <c r="A17"/>
      <c r="B17" s="141" t="s">
        <v>11</v>
      </c>
      <c r="C17" s="142"/>
      <c r="D17" s="143" t="s">
        <v>95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36"/>
      <c r="Z17" s="137"/>
      <c r="AA17"/>
      <c r="AB17"/>
      <c r="AC17"/>
      <c r="AD17"/>
      <c r="AE17" s="141" t="s">
        <v>11</v>
      </c>
      <c r="AF17" s="142"/>
      <c r="AG17" s="143" t="s">
        <v>88</v>
      </c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36"/>
      <c r="BC17" s="137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55"/>
      <c r="BW17" s="55"/>
      <c r="BX17" s="55"/>
      <c r="BY17" s="55"/>
      <c r="BZ17" s="55"/>
      <c r="CA17" s="55"/>
      <c r="CB17" s="55"/>
      <c r="CF17" s="30"/>
      <c r="CG17" s="30"/>
      <c r="CH17" s="30"/>
    </row>
    <row r="18" spans="1:86" s="21" customFormat="1" ht="15">
      <c r="A18"/>
      <c r="B18" s="141" t="s">
        <v>12</v>
      </c>
      <c r="C18" s="142"/>
      <c r="D18" s="143" t="s">
        <v>96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36"/>
      <c r="Z18" s="137"/>
      <c r="AA18"/>
      <c r="AB18"/>
      <c r="AC18"/>
      <c r="AD18"/>
      <c r="AE18" s="141" t="s">
        <v>87</v>
      </c>
      <c r="AF18" s="142"/>
      <c r="AG18" s="143" t="s">
        <v>87</v>
      </c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36"/>
      <c r="BC18" s="137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55"/>
      <c r="BW18" s="55"/>
      <c r="BX18" s="55"/>
      <c r="BY18" s="55"/>
      <c r="BZ18" s="55"/>
      <c r="CA18" s="55"/>
      <c r="CB18" s="55"/>
      <c r="CF18" s="30"/>
      <c r="CG18" s="30"/>
      <c r="CH18" s="30"/>
    </row>
    <row r="19" spans="1:86" s="21" customFormat="1" ht="15">
      <c r="A19"/>
      <c r="B19" s="141" t="s">
        <v>13</v>
      </c>
      <c r="C19" s="142"/>
      <c r="D19" s="143" t="s">
        <v>89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36"/>
      <c r="Z19" s="137"/>
      <c r="AA19"/>
      <c r="AB19"/>
      <c r="AC19"/>
      <c r="AD19"/>
      <c r="AE19" s="141" t="s">
        <v>13</v>
      </c>
      <c r="AF19" s="142"/>
      <c r="AG19" s="143" t="s">
        <v>99</v>
      </c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36"/>
      <c r="BC19" s="137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55"/>
      <c r="BW19" s="55"/>
      <c r="BX19" s="55"/>
      <c r="BY19" s="55"/>
      <c r="BZ19" s="55"/>
      <c r="CA19" s="55"/>
      <c r="CB19" s="55"/>
      <c r="CF19" s="30"/>
      <c r="CG19" s="30"/>
      <c r="CH19" s="30"/>
    </row>
    <row r="20" spans="1:86" s="21" customFormat="1" ht="15">
      <c r="A20"/>
      <c r="B20" s="141" t="s">
        <v>14</v>
      </c>
      <c r="C20" s="142"/>
      <c r="D20" s="143" t="s">
        <v>98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36"/>
      <c r="Z20" s="137"/>
      <c r="AA20"/>
      <c r="AB20"/>
      <c r="AC20"/>
      <c r="AD20"/>
      <c r="AE20" s="141" t="s">
        <v>14</v>
      </c>
      <c r="AF20" s="142"/>
      <c r="AG20" s="143" t="s">
        <v>90</v>
      </c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36"/>
      <c r="BC20" s="137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55"/>
      <c r="BW20" s="55"/>
      <c r="BX20" s="55"/>
      <c r="BY20" s="55"/>
      <c r="BZ20" s="55"/>
      <c r="CA20" s="55"/>
      <c r="CB20" s="55"/>
      <c r="CF20" s="30"/>
      <c r="CG20" s="30"/>
      <c r="CH20" s="30"/>
    </row>
    <row r="21" spans="1:86" s="21" customFormat="1" ht="15.75" thickBot="1">
      <c r="A21"/>
      <c r="B21" s="166" t="s">
        <v>36</v>
      </c>
      <c r="C21" s="167"/>
      <c r="D21" s="170" t="s">
        <v>97</v>
      </c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68"/>
      <c r="Z21" s="169"/>
      <c r="AA21"/>
      <c r="AB21"/>
      <c r="AC21"/>
      <c r="AD21"/>
      <c r="AE21" s="166" t="s">
        <v>36</v>
      </c>
      <c r="AF21" s="167"/>
      <c r="AG21" s="170" t="s">
        <v>100</v>
      </c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68"/>
      <c r="BC21" s="169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55"/>
      <c r="BW21" s="55"/>
      <c r="BX21" s="55"/>
      <c r="BY21" s="55"/>
      <c r="BZ21" s="55"/>
      <c r="CA21" s="55"/>
      <c r="CB21" s="55"/>
      <c r="CF21" s="30"/>
      <c r="CG21" s="30"/>
      <c r="CH21" s="30"/>
    </row>
    <row r="22" spans="1:86" s="21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3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55"/>
      <c r="BW22" s="55"/>
      <c r="BX22" s="55"/>
      <c r="BY22" s="55"/>
      <c r="BZ22" s="55"/>
      <c r="CA22" s="55"/>
      <c r="CB22" s="55"/>
      <c r="CF22" s="30"/>
      <c r="CG22" s="30"/>
      <c r="CH22" s="30"/>
    </row>
    <row r="23" spans="1:86" s="21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55"/>
      <c r="BW23" s="55"/>
      <c r="BX23" s="55"/>
      <c r="BY23" s="55"/>
      <c r="BZ23" s="55"/>
      <c r="CA23" s="55"/>
      <c r="CB23" s="55"/>
      <c r="CF23" s="30"/>
      <c r="CG23" s="30"/>
      <c r="CH23" s="30"/>
    </row>
    <row r="24" spans="1:86" s="21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55"/>
      <c r="BW24" s="55"/>
      <c r="BX24" s="55"/>
      <c r="BY24" s="55"/>
      <c r="BZ24" s="55"/>
      <c r="CA24" s="55"/>
      <c r="CB24" s="55"/>
      <c r="CF24" s="30"/>
      <c r="CG24" s="30"/>
      <c r="CH24" s="30"/>
    </row>
    <row r="25" spans="1:86" s="47" customFormat="1" ht="16.5" customHeight="1" thickBot="1">
      <c r="A25" s="4"/>
      <c r="B25" s="162" t="s">
        <v>17</v>
      </c>
      <c r="C25" s="163"/>
      <c r="D25" s="164"/>
      <c r="E25" s="156"/>
      <c r="F25" s="165"/>
      <c r="G25" s="164" t="s">
        <v>18</v>
      </c>
      <c r="H25" s="156"/>
      <c r="I25" s="165"/>
      <c r="J25" s="164" t="s">
        <v>20</v>
      </c>
      <c r="K25" s="156"/>
      <c r="L25" s="156"/>
      <c r="M25" s="156"/>
      <c r="N25" s="165"/>
      <c r="O25" s="164" t="s">
        <v>21</v>
      </c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65"/>
      <c r="AW25" s="164" t="s">
        <v>24</v>
      </c>
      <c r="AX25" s="156"/>
      <c r="AY25" s="156"/>
      <c r="AZ25" s="156"/>
      <c r="BA25" s="165"/>
      <c r="BB25" s="75"/>
      <c r="BC25" s="76"/>
      <c r="BD25" s="76"/>
      <c r="BE25" s="76"/>
      <c r="BF25" s="77"/>
      <c r="BG25" s="77"/>
      <c r="BH25" s="78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56"/>
      <c r="BW25" s="56"/>
      <c r="BX25" s="56"/>
      <c r="BY25" s="56"/>
      <c r="BZ25" s="56"/>
      <c r="CA25" s="56"/>
      <c r="CB25" s="56"/>
      <c r="CC25" s="57"/>
      <c r="CD25" s="57"/>
      <c r="CE25" s="57"/>
      <c r="CF25" s="36"/>
      <c r="CG25" s="36"/>
      <c r="CH25" s="36"/>
    </row>
    <row r="26" spans="2:86" s="5" customFormat="1" ht="18" customHeight="1">
      <c r="B26" s="124">
        <v>1</v>
      </c>
      <c r="C26" s="125"/>
      <c r="D26" s="125"/>
      <c r="E26" s="125"/>
      <c r="F26" s="125"/>
      <c r="G26" s="125" t="s">
        <v>19</v>
      </c>
      <c r="H26" s="125"/>
      <c r="I26" s="125"/>
      <c r="J26" s="126">
        <f>$H$10</f>
        <v>0.5</v>
      </c>
      <c r="K26" s="126"/>
      <c r="L26" s="126"/>
      <c r="M26" s="126"/>
      <c r="N26" s="127"/>
      <c r="O26" s="128" t="str">
        <f>D16</f>
        <v>Werder Bremen</v>
      </c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6" t="s">
        <v>23</v>
      </c>
      <c r="AF26" s="129" t="str">
        <f>D17</f>
        <v>Fortuna Bottrop</v>
      </c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121">
        <v>2</v>
      </c>
      <c r="AX26" s="122"/>
      <c r="AY26" s="16" t="s">
        <v>22</v>
      </c>
      <c r="AZ26" s="122">
        <v>0</v>
      </c>
      <c r="BA26" s="123"/>
      <c r="BB26" s="181"/>
      <c r="BC26" s="182"/>
      <c r="BD26" s="182"/>
      <c r="BE26" s="182"/>
      <c r="BF26" s="182"/>
      <c r="BG26" s="182"/>
      <c r="BH26" s="183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56"/>
      <c r="BW26" s="56"/>
      <c r="BX26" s="56"/>
      <c r="BY26" s="56"/>
      <c r="BZ26" s="56"/>
      <c r="CA26" s="56"/>
      <c r="CB26" s="56"/>
      <c r="CF26" s="38"/>
      <c r="CG26" s="38"/>
      <c r="CH26" s="38"/>
    </row>
    <row r="27" spans="1:86" s="22" customFormat="1" ht="18" customHeight="1">
      <c r="A27" s="4"/>
      <c r="B27" s="116">
        <v>2</v>
      </c>
      <c r="C27" s="117"/>
      <c r="D27" s="117"/>
      <c r="E27" s="117"/>
      <c r="F27" s="117"/>
      <c r="G27" s="117" t="s">
        <v>25</v>
      </c>
      <c r="H27" s="117"/>
      <c r="I27" s="117"/>
      <c r="J27" s="114">
        <v>0.5118055555555555</v>
      </c>
      <c r="K27" s="114"/>
      <c r="L27" s="114"/>
      <c r="M27" s="114"/>
      <c r="N27" s="115"/>
      <c r="O27" s="118" t="str">
        <f>AG16</f>
        <v>RW Damme</v>
      </c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27" t="s">
        <v>23</v>
      </c>
      <c r="AF27" s="119" t="str">
        <f>AG17</f>
        <v>SV Die Haghe (NL)</v>
      </c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82">
        <v>2</v>
      </c>
      <c r="AX27" s="83"/>
      <c r="AY27" s="27" t="s">
        <v>22</v>
      </c>
      <c r="AZ27" s="83">
        <v>0</v>
      </c>
      <c r="BA27" s="84"/>
      <c r="BB27" s="79"/>
      <c r="BC27" s="80"/>
      <c r="BD27" s="80"/>
      <c r="BE27" s="80"/>
      <c r="BF27" s="80"/>
      <c r="BG27" s="80"/>
      <c r="BH27" s="81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58"/>
      <c r="BW27" s="58"/>
      <c r="BX27" s="58"/>
      <c r="BY27" s="58"/>
      <c r="BZ27" s="58"/>
      <c r="CA27" s="58"/>
      <c r="CB27" s="58"/>
      <c r="CF27" s="36"/>
      <c r="CG27" s="36"/>
      <c r="CH27" s="36"/>
    </row>
    <row r="28" spans="1:86" s="22" customFormat="1" ht="18" customHeight="1">
      <c r="A28" s="4"/>
      <c r="B28" s="112">
        <v>3</v>
      </c>
      <c r="C28" s="113"/>
      <c r="D28" s="113"/>
      <c r="E28" s="113"/>
      <c r="F28" s="113"/>
      <c r="G28" s="113" t="s">
        <v>19</v>
      </c>
      <c r="H28" s="113"/>
      <c r="I28" s="113"/>
      <c r="J28" s="114">
        <f aca="true" t="shared" si="0" ref="J28:J35">J27+$U$10*$X$10+$AL$10</f>
        <v>0.523611111111111</v>
      </c>
      <c r="K28" s="114"/>
      <c r="L28" s="114"/>
      <c r="M28" s="114"/>
      <c r="N28" s="115"/>
      <c r="O28" s="95" t="str">
        <f>D18</f>
        <v>SC Rieste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" t="s">
        <v>23</v>
      </c>
      <c r="AF28" s="96" t="str">
        <f>D19</f>
        <v>JSG Brockum</v>
      </c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7"/>
      <c r="AW28" s="85">
        <v>0</v>
      </c>
      <c r="AX28" s="86"/>
      <c r="AY28" s="8" t="s">
        <v>22</v>
      </c>
      <c r="AZ28" s="86">
        <v>0</v>
      </c>
      <c r="BA28" s="87"/>
      <c r="BB28" s="79"/>
      <c r="BC28" s="80"/>
      <c r="BD28" s="80"/>
      <c r="BE28" s="80"/>
      <c r="BF28" s="80"/>
      <c r="BG28" s="80"/>
      <c r="BH28" s="81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58"/>
      <c r="BW28" s="58"/>
      <c r="BX28" s="58"/>
      <c r="BY28" s="58"/>
      <c r="BZ28" s="58"/>
      <c r="CA28" s="58"/>
      <c r="CB28" s="58"/>
      <c r="CF28" s="36"/>
      <c r="CG28" s="36"/>
      <c r="CH28" s="36"/>
    </row>
    <row r="29" spans="1:86" s="22" customFormat="1" ht="18" customHeight="1" hidden="1">
      <c r="A29" s="4"/>
      <c r="B29" s="116">
        <v>4</v>
      </c>
      <c r="C29" s="117"/>
      <c r="D29" s="117"/>
      <c r="E29" s="117"/>
      <c r="F29" s="117"/>
      <c r="G29" s="117" t="s">
        <v>87</v>
      </c>
      <c r="H29" s="117"/>
      <c r="I29" s="117"/>
      <c r="J29" s="114" t="s">
        <v>87</v>
      </c>
      <c r="K29" s="114"/>
      <c r="L29" s="114"/>
      <c r="M29" s="114"/>
      <c r="N29" s="115"/>
      <c r="O29" s="118" t="str">
        <f>AG18</f>
        <v> 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27" t="s">
        <v>23</v>
      </c>
      <c r="AF29" s="119" t="s">
        <v>87</v>
      </c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20"/>
      <c r="AW29" s="82"/>
      <c r="AX29" s="83"/>
      <c r="AY29" s="27" t="s">
        <v>22</v>
      </c>
      <c r="AZ29" s="83"/>
      <c r="BA29" s="84"/>
      <c r="BB29" s="79"/>
      <c r="BC29" s="80"/>
      <c r="BD29" s="80"/>
      <c r="BE29" s="80"/>
      <c r="BF29" s="80"/>
      <c r="BG29" s="80"/>
      <c r="BH29" s="81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58"/>
      <c r="BW29" s="58"/>
      <c r="BX29" s="58"/>
      <c r="BY29" s="58"/>
      <c r="BZ29" s="58"/>
      <c r="CA29" s="58"/>
      <c r="CB29" s="58"/>
      <c r="CF29" s="36"/>
      <c r="CG29" s="36"/>
      <c r="CH29" s="36"/>
    </row>
    <row r="30" spans="1:86" s="22" customFormat="1" ht="18" customHeight="1">
      <c r="A30" s="4"/>
      <c r="B30" s="112">
        <v>5</v>
      </c>
      <c r="C30" s="113"/>
      <c r="D30" s="113"/>
      <c r="E30" s="113"/>
      <c r="F30" s="113"/>
      <c r="G30" s="113" t="s">
        <v>19</v>
      </c>
      <c r="H30" s="113"/>
      <c r="I30" s="113"/>
      <c r="J30" s="114">
        <v>0.5354166666666667</v>
      </c>
      <c r="K30" s="114"/>
      <c r="L30" s="114"/>
      <c r="M30" s="114"/>
      <c r="N30" s="115"/>
      <c r="O30" s="95" t="str">
        <f>D20</f>
        <v>Grol Groenlo (NL)</v>
      </c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8" t="s">
        <v>23</v>
      </c>
      <c r="AF30" s="96" t="str">
        <f>D21</f>
        <v>RV&amp;AV Overmaas (NL)</v>
      </c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7"/>
      <c r="AW30" s="85">
        <v>2</v>
      </c>
      <c r="AX30" s="86"/>
      <c r="AY30" s="8" t="s">
        <v>22</v>
      </c>
      <c r="AZ30" s="86">
        <v>0</v>
      </c>
      <c r="BA30" s="87"/>
      <c r="BB30" s="79"/>
      <c r="BC30" s="80"/>
      <c r="BD30" s="80"/>
      <c r="BE30" s="80"/>
      <c r="BF30" s="80"/>
      <c r="BG30" s="80"/>
      <c r="BH30" s="81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58"/>
      <c r="BW30" s="58"/>
      <c r="BX30" s="58"/>
      <c r="BY30" s="58"/>
      <c r="BZ30" s="58"/>
      <c r="CA30" s="58"/>
      <c r="CB30" s="58"/>
      <c r="CF30" s="36"/>
      <c r="CG30" s="36"/>
      <c r="CH30" s="36"/>
    </row>
    <row r="31" spans="1:86" s="22" customFormat="1" ht="18" customHeight="1" thickBot="1">
      <c r="A31" s="4"/>
      <c r="B31" s="89">
        <v>6</v>
      </c>
      <c r="C31" s="90"/>
      <c r="D31" s="90"/>
      <c r="E31" s="90"/>
      <c r="F31" s="90"/>
      <c r="G31" s="90" t="s">
        <v>25</v>
      </c>
      <c r="H31" s="90"/>
      <c r="I31" s="90"/>
      <c r="J31" s="91">
        <f t="shared" si="0"/>
        <v>0.5472222222222222</v>
      </c>
      <c r="K31" s="91"/>
      <c r="L31" s="91"/>
      <c r="M31" s="91"/>
      <c r="N31" s="92"/>
      <c r="O31" s="93" t="str">
        <f>AG20</f>
        <v>SV Otterlo (NL)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" t="s">
        <v>23</v>
      </c>
      <c r="AF31" s="94" t="str">
        <f>AG21</f>
        <v>JSG Stuhr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102"/>
      <c r="AW31" s="103">
        <v>0</v>
      </c>
      <c r="AX31" s="104"/>
      <c r="AY31" s="9" t="s">
        <v>22</v>
      </c>
      <c r="AZ31" s="104">
        <v>0</v>
      </c>
      <c r="BA31" s="105"/>
      <c r="BB31" s="79"/>
      <c r="BC31" s="80"/>
      <c r="BD31" s="80"/>
      <c r="BE31" s="80"/>
      <c r="BF31" s="80"/>
      <c r="BG31" s="80"/>
      <c r="BH31" s="81"/>
      <c r="BI31" s="35"/>
      <c r="BJ31" s="35"/>
      <c r="BK31" s="28"/>
      <c r="BL31" s="28"/>
      <c r="BM31" s="28"/>
      <c r="BN31" s="28"/>
      <c r="BO31" s="28"/>
      <c r="BP31" s="28"/>
      <c r="BQ31" s="28"/>
      <c r="BR31" s="28"/>
      <c r="BS31" s="28"/>
      <c r="BT31" s="35"/>
      <c r="BU31" s="35"/>
      <c r="BV31" s="58"/>
      <c r="BW31" s="58"/>
      <c r="BX31" s="58"/>
      <c r="BY31" s="58"/>
      <c r="BZ31" s="58"/>
      <c r="CA31" s="58"/>
      <c r="CB31" s="58"/>
      <c r="CF31" s="36"/>
      <c r="CG31" s="36"/>
      <c r="CH31" s="36"/>
    </row>
    <row r="32" spans="1:86" s="22" customFormat="1" ht="18" customHeight="1">
      <c r="A32" s="4"/>
      <c r="B32" s="124">
        <v>7</v>
      </c>
      <c r="C32" s="125"/>
      <c r="D32" s="125"/>
      <c r="E32" s="125"/>
      <c r="F32" s="125"/>
      <c r="G32" s="125" t="s">
        <v>19</v>
      </c>
      <c r="H32" s="125"/>
      <c r="I32" s="125"/>
      <c r="J32" s="126">
        <f t="shared" si="0"/>
        <v>0.5590277777777777</v>
      </c>
      <c r="K32" s="126"/>
      <c r="L32" s="126"/>
      <c r="M32" s="126"/>
      <c r="N32" s="127"/>
      <c r="O32" s="128" t="str">
        <f>D16</f>
        <v>Werder Bremen</v>
      </c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6" t="s">
        <v>23</v>
      </c>
      <c r="AF32" s="129" t="str">
        <f>D18</f>
        <v>SC Rieste</v>
      </c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30"/>
      <c r="AW32" s="121">
        <v>3</v>
      </c>
      <c r="AX32" s="122"/>
      <c r="AY32" s="16" t="s">
        <v>22</v>
      </c>
      <c r="AZ32" s="122">
        <v>0</v>
      </c>
      <c r="BA32" s="123"/>
      <c r="BB32" s="79"/>
      <c r="BC32" s="80"/>
      <c r="BD32" s="80"/>
      <c r="BE32" s="80"/>
      <c r="BF32" s="80"/>
      <c r="BG32" s="80"/>
      <c r="BH32" s="81"/>
      <c r="BI32" s="35"/>
      <c r="BJ32" s="35"/>
      <c r="BK32" s="39"/>
      <c r="BL32" s="39"/>
      <c r="BM32" s="43" t="str">
        <f>$D$18</f>
        <v>SC Rieste</v>
      </c>
      <c r="BN32" s="41">
        <f>SUM($BF$28+$BH$32+$BH$42+$BF$48+$BH$52)</f>
        <v>0</v>
      </c>
      <c r="BO32" s="41">
        <f>SUM($AW$28+$AZ$32+$AZ$42+$AW$48+$AZ$52)</f>
        <v>0</v>
      </c>
      <c r="BP32" s="42" t="s">
        <v>22</v>
      </c>
      <c r="BQ32" s="41">
        <f>SUM($AZ$28+$AW$32+$AW$42+$AZ$48+$AW$52)</f>
        <v>8</v>
      </c>
      <c r="BR32" s="41">
        <f aca="true" t="shared" si="1" ref="BR32:BR37">SUM(BO32-BQ32)</f>
        <v>-8</v>
      </c>
      <c r="BS32" s="41"/>
      <c r="BT32" s="35"/>
      <c r="BU32" s="35"/>
      <c r="BV32" s="58"/>
      <c r="BW32" s="58"/>
      <c r="BX32" s="58"/>
      <c r="BY32" s="58"/>
      <c r="BZ32" s="58"/>
      <c r="CA32" s="58"/>
      <c r="CB32" s="58"/>
      <c r="CF32" s="36"/>
      <c r="CG32" s="36"/>
      <c r="CH32" s="36"/>
    </row>
    <row r="33" spans="1:86" s="22" customFormat="1" ht="18" customHeight="1" hidden="1">
      <c r="A33" s="4"/>
      <c r="B33" s="116">
        <v>8</v>
      </c>
      <c r="C33" s="117"/>
      <c r="D33" s="117"/>
      <c r="E33" s="117"/>
      <c r="F33" s="117"/>
      <c r="G33" s="117" t="s">
        <v>87</v>
      </c>
      <c r="H33" s="117"/>
      <c r="I33" s="117"/>
      <c r="J33" s="114" t="s">
        <v>87</v>
      </c>
      <c r="K33" s="114"/>
      <c r="L33" s="114"/>
      <c r="M33" s="114"/>
      <c r="N33" s="115"/>
      <c r="O33" s="118" t="s">
        <v>87</v>
      </c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27" t="s">
        <v>23</v>
      </c>
      <c r="AF33" s="119" t="str">
        <f>AG18</f>
        <v> </v>
      </c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20"/>
      <c r="AW33" s="82"/>
      <c r="AX33" s="83"/>
      <c r="AY33" s="27" t="s">
        <v>22</v>
      </c>
      <c r="AZ33" s="83"/>
      <c r="BA33" s="84"/>
      <c r="BB33" s="79"/>
      <c r="BC33" s="80"/>
      <c r="BD33" s="80"/>
      <c r="BE33" s="80"/>
      <c r="BF33" s="80"/>
      <c r="BG33" s="80"/>
      <c r="BH33" s="81"/>
      <c r="BI33" s="35"/>
      <c r="BJ33" s="35"/>
      <c r="BK33" s="39"/>
      <c r="BL33" s="39"/>
      <c r="BM33" s="40" t="str">
        <f>$D$16</f>
        <v>Werder Bremen</v>
      </c>
      <c r="BN33" s="41">
        <f>SUM($BF$26+$BF$32+$BF$38+$BH$44+$BH$50)</f>
        <v>0</v>
      </c>
      <c r="BO33" s="41">
        <f>SUM($AW$26+$AW$32+$AW$38+$AZ$44+$AZ$50)</f>
        <v>15</v>
      </c>
      <c r="BP33" s="42" t="s">
        <v>22</v>
      </c>
      <c r="BQ33" s="41">
        <f>SUM($AZ$26+$AZ$32+$AZ$38+$AW$44+$AW$50)</f>
        <v>0</v>
      </c>
      <c r="BR33" s="41">
        <f t="shared" si="1"/>
        <v>15</v>
      </c>
      <c r="BS33" s="41"/>
      <c r="BT33" s="35"/>
      <c r="BU33" s="35"/>
      <c r="BV33" s="58"/>
      <c r="BW33" s="58"/>
      <c r="BX33" s="58"/>
      <c r="BY33" s="58"/>
      <c r="BZ33" s="58"/>
      <c r="CA33" s="58"/>
      <c r="CB33" s="58"/>
      <c r="CF33" s="36"/>
      <c r="CG33" s="36"/>
      <c r="CH33" s="36"/>
    </row>
    <row r="34" spans="1:86" s="22" customFormat="1" ht="18" customHeight="1">
      <c r="A34" s="4"/>
      <c r="B34" s="112">
        <v>9</v>
      </c>
      <c r="C34" s="113"/>
      <c r="D34" s="113"/>
      <c r="E34" s="113"/>
      <c r="F34" s="113"/>
      <c r="G34" s="113" t="s">
        <v>19</v>
      </c>
      <c r="H34" s="113"/>
      <c r="I34" s="113"/>
      <c r="J34" s="114">
        <v>0.5708333333333333</v>
      </c>
      <c r="K34" s="114"/>
      <c r="L34" s="114"/>
      <c r="M34" s="114"/>
      <c r="N34" s="115"/>
      <c r="O34" s="95" t="str">
        <f>D17</f>
        <v>Fortuna Bottrop</v>
      </c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8" t="s">
        <v>23</v>
      </c>
      <c r="AF34" s="96" t="str">
        <f>D20</f>
        <v>Grol Groenlo (NL)</v>
      </c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7"/>
      <c r="AW34" s="85">
        <v>0</v>
      </c>
      <c r="AX34" s="86"/>
      <c r="AY34" s="8" t="s">
        <v>22</v>
      </c>
      <c r="AZ34" s="86">
        <v>1</v>
      </c>
      <c r="BA34" s="87"/>
      <c r="BB34" s="79"/>
      <c r="BC34" s="80"/>
      <c r="BD34" s="80"/>
      <c r="BE34" s="80"/>
      <c r="BF34" s="80"/>
      <c r="BG34" s="80"/>
      <c r="BH34" s="81"/>
      <c r="BI34" s="35"/>
      <c r="BJ34" s="35"/>
      <c r="BK34" s="39"/>
      <c r="BL34" s="39"/>
      <c r="BM34" s="43" t="str">
        <f>$D$20</f>
        <v>Grol Groenlo (NL)</v>
      </c>
      <c r="BN34" s="41">
        <f>SUM($BF$30+$BH$34+$BH$38+$BH$48+$BF$54)</f>
        <v>0</v>
      </c>
      <c r="BO34" s="41">
        <f>SUM($AW$30+$AZ$34+$AZ$38+$AZ$48+$AW$54)</f>
        <v>4</v>
      </c>
      <c r="BP34" s="42" t="s">
        <v>22</v>
      </c>
      <c r="BQ34" s="41">
        <f>SUM($AZ$30+$AW$34+$AW$38+$AW$48+$AZ$54)</f>
        <v>2</v>
      </c>
      <c r="BR34" s="41">
        <f t="shared" si="1"/>
        <v>2</v>
      </c>
      <c r="BS34" s="41"/>
      <c r="BT34" s="35"/>
      <c r="BU34" s="35"/>
      <c r="BV34" s="58"/>
      <c r="BW34" s="58"/>
      <c r="BX34" s="58"/>
      <c r="BY34" s="58"/>
      <c r="BZ34" s="58"/>
      <c r="CA34" s="58"/>
      <c r="CB34" s="58"/>
      <c r="CF34" s="36"/>
      <c r="CG34" s="36"/>
      <c r="CH34" s="36"/>
    </row>
    <row r="35" spans="1:86" s="22" customFormat="1" ht="18" customHeight="1">
      <c r="A35" s="4"/>
      <c r="B35" s="116">
        <v>10</v>
      </c>
      <c r="C35" s="117"/>
      <c r="D35" s="117"/>
      <c r="E35" s="117"/>
      <c r="F35" s="117"/>
      <c r="G35" s="117" t="s">
        <v>25</v>
      </c>
      <c r="H35" s="117"/>
      <c r="I35" s="117"/>
      <c r="J35" s="114">
        <f t="shared" si="0"/>
        <v>0.5826388888888888</v>
      </c>
      <c r="K35" s="114"/>
      <c r="L35" s="114"/>
      <c r="M35" s="114"/>
      <c r="N35" s="115"/>
      <c r="O35" s="118" t="str">
        <f>AG17</f>
        <v>SV Die Haghe (NL)</v>
      </c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27" t="s">
        <v>23</v>
      </c>
      <c r="AF35" s="119" t="str">
        <f>AG20</f>
        <v>SV Otterlo (NL)</v>
      </c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20"/>
      <c r="AW35" s="82">
        <v>0</v>
      </c>
      <c r="AX35" s="83"/>
      <c r="AY35" s="27" t="s">
        <v>22</v>
      </c>
      <c r="AZ35" s="83">
        <v>0</v>
      </c>
      <c r="BA35" s="84"/>
      <c r="BB35" s="79"/>
      <c r="BC35" s="80"/>
      <c r="BD35" s="80"/>
      <c r="BE35" s="80"/>
      <c r="BF35" s="80"/>
      <c r="BG35" s="80"/>
      <c r="BH35" s="81"/>
      <c r="BI35" s="35"/>
      <c r="BJ35" s="35"/>
      <c r="BK35" s="39"/>
      <c r="BL35" s="39"/>
      <c r="BM35" s="43" t="str">
        <f>$D$19</f>
        <v>JSG Brockum</v>
      </c>
      <c r="BN35" s="41">
        <f>SUM($BH$28+$BF$36+$BH$40+$BF$44+$BH$54)</f>
        <v>0</v>
      </c>
      <c r="BO35" s="41">
        <f>SUM($AZ$28+$AW$36+$AZ$40+$AW$44+$AZ$54)</f>
        <v>1</v>
      </c>
      <c r="BP35" s="42" t="s">
        <v>22</v>
      </c>
      <c r="BQ35" s="41">
        <f>SUM($AW$28+$AZ$36+$AW$40+$AZ$44+$AW$54)</f>
        <v>7</v>
      </c>
      <c r="BR35" s="41">
        <f t="shared" si="1"/>
        <v>-6</v>
      </c>
      <c r="BS35" s="41"/>
      <c r="BT35" s="35"/>
      <c r="BU35" s="35"/>
      <c r="BV35" s="58"/>
      <c r="BW35" s="58"/>
      <c r="BX35" s="58"/>
      <c r="BY35" s="58"/>
      <c r="BZ35" s="58"/>
      <c r="CA35" s="58"/>
      <c r="CB35" s="58"/>
      <c r="CF35" s="36"/>
      <c r="CG35" s="36"/>
      <c r="CH35" s="36"/>
    </row>
    <row r="36" spans="1:86" s="22" customFormat="1" ht="18" customHeight="1">
      <c r="A36" s="4"/>
      <c r="B36" s="112">
        <v>11</v>
      </c>
      <c r="C36" s="113"/>
      <c r="D36" s="113"/>
      <c r="E36" s="113"/>
      <c r="F36" s="113"/>
      <c r="G36" s="113" t="s">
        <v>19</v>
      </c>
      <c r="H36" s="113"/>
      <c r="I36" s="113"/>
      <c r="J36" s="114">
        <f aca="true" t="shared" si="2" ref="J36:J55">J35+$U$10*$X$10+$AL$10</f>
        <v>0.5944444444444443</v>
      </c>
      <c r="K36" s="114"/>
      <c r="L36" s="114"/>
      <c r="M36" s="114"/>
      <c r="N36" s="115"/>
      <c r="O36" s="95" t="str">
        <f>D19</f>
        <v>JSG Brockum</v>
      </c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8" t="s">
        <v>23</v>
      </c>
      <c r="AF36" s="96" t="str">
        <f>D21</f>
        <v>RV&amp;AV Overmaas (NL)</v>
      </c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7"/>
      <c r="AW36" s="85">
        <v>1</v>
      </c>
      <c r="AX36" s="86"/>
      <c r="AY36" s="8" t="s">
        <v>22</v>
      </c>
      <c r="AZ36" s="86">
        <v>1</v>
      </c>
      <c r="BA36" s="87"/>
      <c r="BB36" s="79"/>
      <c r="BC36" s="80"/>
      <c r="BD36" s="80"/>
      <c r="BE36" s="80"/>
      <c r="BF36" s="80"/>
      <c r="BG36" s="80"/>
      <c r="BH36" s="81"/>
      <c r="BI36" s="35"/>
      <c r="BJ36" s="35"/>
      <c r="BK36" s="39"/>
      <c r="BL36" s="39"/>
      <c r="BM36" s="43" t="str">
        <f>$D$17</f>
        <v>Fortuna Bottrop</v>
      </c>
      <c r="BN36" s="41">
        <f>SUM($BH$26+$BF$34+$BF$40+$BH$46+$BF$52)</f>
        <v>0</v>
      </c>
      <c r="BO36" s="41">
        <f>SUM($AZ$26+$AW$34+$AW$40+$AZ$46+$AW$52)</f>
        <v>9</v>
      </c>
      <c r="BP36" s="42" t="s">
        <v>22</v>
      </c>
      <c r="BQ36" s="41">
        <f>SUM($AW$26+$AZ$34+$AZ$40+$AW$46+$AZ$52)</f>
        <v>3</v>
      </c>
      <c r="BR36" s="41">
        <f t="shared" si="1"/>
        <v>6</v>
      </c>
      <c r="BS36" s="41"/>
      <c r="BT36" s="35"/>
      <c r="BU36" s="35"/>
      <c r="BV36" s="58"/>
      <c r="BW36" s="58"/>
      <c r="BX36" s="58"/>
      <c r="BY36" s="58"/>
      <c r="BZ36" s="58"/>
      <c r="CA36" s="58"/>
      <c r="CB36" s="58"/>
      <c r="CF36" s="36"/>
      <c r="CG36" s="36"/>
      <c r="CH36" s="36"/>
    </row>
    <row r="37" spans="1:86" s="22" customFormat="1" ht="18" customHeight="1" thickBot="1">
      <c r="A37" s="4"/>
      <c r="B37" s="89">
        <v>12</v>
      </c>
      <c r="C37" s="90"/>
      <c r="D37" s="90"/>
      <c r="E37" s="90"/>
      <c r="F37" s="90"/>
      <c r="G37" s="90" t="s">
        <v>25</v>
      </c>
      <c r="H37" s="90"/>
      <c r="I37" s="90"/>
      <c r="J37" s="91">
        <f t="shared" si="2"/>
        <v>0.6062499999999998</v>
      </c>
      <c r="K37" s="91"/>
      <c r="L37" s="91"/>
      <c r="M37" s="91"/>
      <c r="N37" s="92"/>
      <c r="O37" s="93" t="str">
        <f>AG19</f>
        <v>TuS Bad Essen</v>
      </c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" t="s">
        <v>23</v>
      </c>
      <c r="AF37" s="94" t="str">
        <f>AG21</f>
        <v>JSG Stuhr</v>
      </c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102"/>
      <c r="AW37" s="103">
        <v>1</v>
      </c>
      <c r="AX37" s="104"/>
      <c r="AY37" s="9" t="s">
        <v>22</v>
      </c>
      <c r="AZ37" s="104">
        <v>1</v>
      </c>
      <c r="BA37" s="105"/>
      <c r="BB37" s="79"/>
      <c r="BC37" s="80"/>
      <c r="BD37" s="80"/>
      <c r="BE37" s="80"/>
      <c r="BF37" s="80"/>
      <c r="BG37" s="80"/>
      <c r="BH37" s="81"/>
      <c r="BI37" s="35"/>
      <c r="BJ37" s="35"/>
      <c r="BK37" s="35"/>
      <c r="BL37" s="35"/>
      <c r="BM37" s="43" t="str">
        <f>$D$21</f>
        <v>RV&amp;AV Overmaas (NL)</v>
      </c>
      <c r="BN37" s="41">
        <f>SUM($BH$30+$BH$36+$BF$42+$BF$46+$BF$50)</f>
        <v>0</v>
      </c>
      <c r="BO37" s="41">
        <f>SUM($AZ$30+$AZ$36+$AW$42+$AW$46+$AW$50)</f>
        <v>1</v>
      </c>
      <c r="BP37" s="42" t="s">
        <v>22</v>
      </c>
      <c r="BQ37" s="41">
        <f>SUM($AW$30+$AW$36+$AZ$42+$AZ$46+$AZ$50)</f>
        <v>10</v>
      </c>
      <c r="BR37" s="41">
        <f t="shared" si="1"/>
        <v>-9</v>
      </c>
      <c r="BS37" s="41"/>
      <c r="BT37" s="35"/>
      <c r="BU37" s="35"/>
      <c r="BV37" s="58"/>
      <c r="BW37" s="58"/>
      <c r="BX37" s="58"/>
      <c r="BY37" s="58"/>
      <c r="BZ37" s="58"/>
      <c r="CA37" s="58"/>
      <c r="CB37" s="58"/>
      <c r="CF37" s="36"/>
      <c r="CG37" s="36"/>
      <c r="CH37" s="36"/>
    </row>
    <row r="38" spans="1:86" s="22" customFormat="1" ht="18" customHeight="1">
      <c r="A38" s="4"/>
      <c r="B38" s="124">
        <v>13</v>
      </c>
      <c r="C38" s="125"/>
      <c r="D38" s="125"/>
      <c r="E38" s="125"/>
      <c r="F38" s="125"/>
      <c r="G38" s="125" t="s">
        <v>19</v>
      </c>
      <c r="H38" s="125"/>
      <c r="I38" s="125"/>
      <c r="J38" s="126">
        <f t="shared" si="2"/>
        <v>0.6180555555555554</v>
      </c>
      <c r="K38" s="126"/>
      <c r="L38" s="126"/>
      <c r="M38" s="126"/>
      <c r="N38" s="127"/>
      <c r="O38" s="128" t="str">
        <f>D16</f>
        <v>Werder Bremen</v>
      </c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6" t="s">
        <v>23</v>
      </c>
      <c r="AF38" s="129" t="str">
        <f>D20</f>
        <v>Grol Groenlo (NL)</v>
      </c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30"/>
      <c r="AW38" s="121">
        <v>2</v>
      </c>
      <c r="AX38" s="122"/>
      <c r="AY38" s="16" t="s">
        <v>22</v>
      </c>
      <c r="AZ38" s="122">
        <v>0</v>
      </c>
      <c r="BA38" s="123"/>
      <c r="BB38" s="79"/>
      <c r="BC38" s="80"/>
      <c r="BD38" s="80"/>
      <c r="BE38" s="80"/>
      <c r="BF38" s="80"/>
      <c r="BG38" s="80"/>
      <c r="BH38" s="81"/>
      <c r="BI38" s="35"/>
      <c r="BJ38" s="28"/>
      <c r="BK38" s="28"/>
      <c r="BL38" s="28"/>
      <c r="BM38" s="28"/>
      <c r="BN38" s="28"/>
      <c r="BO38" s="28"/>
      <c r="BP38" s="28"/>
      <c r="BQ38" s="28"/>
      <c r="BR38" s="41"/>
      <c r="BS38" s="41"/>
      <c r="BT38" s="35"/>
      <c r="BU38" s="35"/>
      <c r="BV38" s="58"/>
      <c r="BW38" s="58"/>
      <c r="BX38" s="58"/>
      <c r="BY38" s="58"/>
      <c r="BZ38" s="58"/>
      <c r="CA38" s="58"/>
      <c r="CB38" s="58"/>
      <c r="CF38" s="36"/>
      <c r="CG38" s="36"/>
      <c r="CH38" s="36"/>
    </row>
    <row r="39" spans="1:86" s="22" customFormat="1" ht="18" customHeight="1">
      <c r="A39" s="4"/>
      <c r="B39" s="116">
        <v>14</v>
      </c>
      <c r="C39" s="117"/>
      <c r="D39" s="117"/>
      <c r="E39" s="117"/>
      <c r="F39" s="117"/>
      <c r="G39" s="117" t="s">
        <v>25</v>
      </c>
      <c r="H39" s="117"/>
      <c r="I39" s="117"/>
      <c r="J39" s="114">
        <f t="shared" si="2"/>
        <v>0.6298611111111109</v>
      </c>
      <c r="K39" s="114"/>
      <c r="L39" s="114"/>
      <c r="M39" s="114"/>
      <c r="N39" s="115"/>
      <c r="O39" s="118" t="str">
        <f>AG16</f>
        <v>RW Damme</v>
      </c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27" t="s">
        <v>23</v>
      </c>
      <c r="AF39" s="119" t="str">
        <f>AG20</f>
        <v>SV Otterlo (NL)</v>
      </c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20"/>
      <c r="AW39" s="82">
        <v>1</v>
      </c>
      <c r="AX39" s="83"/>
      <c r="AY39" s="27" t="s">
        <v>22</v>
      </c>
      <c r="AZ39" s="83">
        <v>0</v>
      </c>
      <c r="BA39" s="84"/>
      <c r="BB39" s="79"/>
      <c r="BC39" s="80"/>
      <c r="BD39" s="80"/>
      <c r="BE39" s="80"/>
      <c r="BF39" s="80"/>
      <c r="BG39" s="80"/>
      <c r="BH39" s="81"/>
      <c r="BI39" s="35"/>
      <c r="BJ39" s="35"/>
      <c r="BK39" s="39"/>
      <c r="BL39" s="39"/>
      <c r="BM39" s="43" t="str">
        <f>$AG$21</f>
        <v>JSG Stuhr</v>
      </c>
      <c r="BN39" s="41">
        <f>SUM($BH$31+$BH$37+$BF$43+$BF$47+$BF$51)</f>
        <v>0</v>
      </c>
      <c r="BO39" s="41">
        <f>SUM($AZ$31+$AZ$37+$AW$43+$AW$47+$AW$51)</f>
        <v>1</v>
      </c>
      <c r="BP39" s="42" t="s">
        <v>22</v>
      </c>
      <c r="BQ39" s="41">
        <f>SUM($AW$31+$AW$37+$AZ$43+$AZ$47+$AZ$51)</f>
        <v>3</v>
      </c>
      <c r="BR39" s="41">
        <f aca="true" t="shared" si="3" ref="BR39:BR44">SUM(BO39-BQ39)</f>
        <v>-2</v>
      </c>
      <c r="BS39" s="41"/>
      <c r="BT39" s="35"/>
      <c r="BU39" s="35"/>
      <c r="BV39" s="58"/>
      <c r="BW39" s="58"/>
      <c r="BX39" s="58"/>
      <c r="BY39" s="58"/>
      <c r="BZ39" s="58"/>
      <c r="CA39" s="58"/>
      <c r="CB39" s="58"/>
      <c r="CF39" s="36"/>
      <c r="CG39" s="36"/>
      <c r="CH39" s="36"/>
    </row>
    <row r="40" spans="1:86" s="22" customFormat="1" ht="18" customHeight="1">
      <c r="A40" s="4"/>
      <c r="B40" s="112">
        <v>15</v>
      </c>
      <c r="C40" s="113"/>
      <c r="D40" s="113"/>
      <c r="E40" s="113"/>
      <c r="F40" s="113"/>
      <c r="G40" s="113" t="s">
        <v>19</v>
      </c>
      <c r="H40" s="113"/>
      <c r="I40" s="113"/>
      <c r="J40" s="114">
        <f t="shared" si="2"/>
        <v>0.6416666666666664</v>
      </c>
      <c r="K40" s="114"/>
      <c r="L40" s="114"/>
      <c r="M40" s="114"/>
      <c r="N40" s="115"/>
      <c r="O40" s="95" t="str">
        <f>D17</f>
        <v>Fortuna Bottrop</v>
      </c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" t="s">
        <v>23</v>
      </c>
      <c r="AF40" s="96" t="str">
        <f>D19</f>
        <v>JSG Brockum</v>
      </c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7"/>
      <c r="AW40" s="85">
        <v>3</v>
      </c>
      <c r="AX40" s="86"/>
      <c r="AY40" s="8" t="s">
        <v>22</v>
      </c>
      <c r="AZ40" s="86">
        <v>0</v>
      </c>
      <c r="BA40" s="87"/>
      <c r="BB40" s="79"/>
      <c r="BC40" s="80"/>
      <c r="BD40" s="80"/>
      <c r="BE40" s="80"/>
      <c r="BF40" s="80"/>
      <c r="BG40" s="80"/>
      <c r="BH40" s="81"/>
      <c r="BI40" s="35"/>
      <c r="BJ40" s="35"/>
      <c r="BK40" s="39"/>
      <c r="BL40" s="39"/>
      <c r="BM40" s="43" t="str">
        <f>$AG$19</f>
        <v>TuS Bad Essen</v>
      </c>
      <c r="BN40" s="41">
        <f>SUM($BH$29+$BF$37+$BH$41+$BF$45+$BH$55)</f>
        <v>0</v>
      </c>
      <c r="BO40" s="41">
        <f>SUM($AZ$29+$AW$37+$AZ$41+$AW$45+$AZ$55)</f>
        <v>1</v>
      </c>
      <c r="BP40" s="42" t="s">
        <v>22</v>
      </c>
      <c r="BQ40" s="41">
        <f>SUM($AW$29+$AZ$37+$AW$41+$AZ$45+$AW$55)</f>
        <v>10</v>
      </c>
      <c r="BR40" s="41">
        <f t="shared" si="3"/>
        <v>-9</v>
      </c>
      <c r="BS40" s="41"/>
      <c r="BT40" s="35"/>
      <c r="BU40" s="35"/>
      <c r="BV40" s="58"/>
      <c r="BW40" s="58"/>
      <c r="BX40" s="58"/>
      <c r="BY40" s="58"/>
      <c r="BZ40" s="58"/>
      <c r="CA40" s="58"/>
      <c r="CB40" s="58"/>
      <c r="CF40" s="36"/>
      <c r="CG40" s="36"/>
      <c r="CH40" s="36"/>
    </row>
    <row r="41" spans="1:86" s="22" customFormat="1" ht="18" customHeight="1">
      <c r="A41" s="4"/>
      <c r="B41" s="116">
        <v>16</v>
      </c>
      <c r="C41" s="117"/>
      <c r="D41" s="117"/>
      <c r="E41" s="117"/>
      <c r="F41" s="117"/>
      <c r="G41" s="117" t="s">
        <v>25</v>
      </c>
      <c r="H41" s="117"/>
      <c r="I41" s="117"/>
      <c r="J41" s="114">
        <f t="shared" si="2"/>
        <v>0.6534722222222219</v>
      </c>
      <c r="K41" s="114"/>
      <c r="L41" s="114"/>
      <c r="M41" s="114"/>
      <c r="N41" s="115"/>
      <c r="O41" s="118" t="str">
        <f>AG17</f>
        <v>SV Die Haghe (NL)</v>
      </c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27" t="s">
        <v>23</v>
      </c>
      <c r="AF41" s="119" t="str">
        <f>AG19</f>
        <v>TuS Bad Essen</v>
      </c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20"/>
      <c r="AW41" s="82">
        <v>0</v>
      </c>
      <c r="AX41" s="83"/>
      <c r="AY41" s="27" t="s">
        <v>22</v>
      </c>
      <c r="AZ41" s="83">
        <v>0</v>
      </c>
      <c r="BA41" s="84"/>
      <c r="BB41" s="79"/>
      <c r="BC41" s="80"/>
      <c r="BD41" s="80"/>
      <c r="BE41" s="80"/>
      <c r="BF41" s="80"/>
      <c r="BG41" s="80"/>
      <c r="BH41" s="81"/>
      <c r="BI41" s="35"/>
      <c r="BJ41" s="35"/>
      <c r="BK41" s="39"/>
      <c r="BL41" s="39"/>
      <c r="BM41" s="40" t="str">
        <f>$AG$18</f>
        <v> </v>
      </c>
      <c r="BN41" s="41">
        <f>SUM($BF$29+$BH$33+$BH$43+$BF$49+$BH$53)</f>
        <v>0</v>
      </c>
      <c r="BO41" s="41">
        <f>SUM($AW$29+$AZ$33+$AZ$43+$AW$49+$AZ$53)</f>
        <v>0</v>
      </c>
      <c r="BP41" s="42" t="s">
        <v>22</v>
      </c>
      <c r="BQ41" s="41">
        <f>SUM($AZ$29+$AW$33+$AW$43+$AZ$49+$AW$53)</f>
        <v>0</v>
      </c>
      <c r="BR41" s="41">
        <f t="shared" si="3"/>
        <v>0</v>
      </c>
      <c r="BS41" s="41"/>
      <c r="BT41" s="35"/>
      <c r="BU41" s="35"/>
      <c r="BV41" s="58"/>
      <c r="BW41" s="58"/>
      <c r="BX41" s="58"/>
      <c r="BY41" s="58"/>
      <c r="BZ41" s="58"/>
      <c r="CA41" s="58"/>
      <c r="CB41" s="58"/>
      <c r="CF41" s="36"/>
      <c r="CG41" s="36"/>
      <c r="CH41" s="36"/>
    </row>
    <row r="42" spans="1:86" s="22" customFormat="1" ht="18" customHeight="1" thickBot="1">
      <c r="A42" s="4"/>
      <c r="B42" s="112">
        <v>17</v>
      </c>
      <c r="C42" s="113"/>
      <c r="D42" s="113"/>
      <c r="E42" s="113"/>
      <c r="F42" s="113"/>
      <c r="G42" s="113" t="s">
        <v>19</v>
      </c>
      <c r="H42" s="113"/>
      <c r="I42" s="113"/>
      <c r="J42" s="114">
        <f t="shared" si="2"/>
        <v>0.6652777777777774</v>
      </c>
      <c r="K42" s="114"/>
      <c r="L42" s="114"/>
      <c r="M42" s="114"/>
      <c r="N42" s="115"/>
      <c r="O42" s="95" t="str">
        <f>D21</f>
        <v>RV&amp;AV Overmaas (NL)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" t="s">
        <v>23</v>
      </c>
      <c r="AF42" s="96" t="str">
        <f>D18</f>
        <v>SC Rieste</v>
      </c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7"/>
      <c r="AW42" s="85">
        <v>0</v>
      </c>
      <c r="AX42" s="86"/>
      <c r="AY42" s="8" t="s">
        <v>22</v>
      </c>
      <c r="AZ42" s="86">
        <v>0</v>
      </c>
      <c r="BA42" s="87"/>
      <c r="BB42" s="79"/>
      <c r="BC42" s="80"/>
      <c r="BD42" s="80"/>
      <c r="BE42" s="80"/>
      <c r="BF42" s="80"/>
      <c r="BG42" s="80"/>
      <c r="BH42" s="81"/>
      <c r="BI42" s="35"/>
      <c r="BJ42" s="35"/>
      <c r="BK42" s="39"/>
      <c r="BL42" s="39"/>
      <c r="BM42" s="43" t="str">
        <f>$AG$17</f>
        <v>SV Die Haghe (NL)</v>
      </c>
      <c r="BN42" s="41">
        <f>SUM($BH$27+$BF$35+$BF$41+$BH$47+$BF$53)</f>
        <v>0</v>
      </c>
      <c r="BO42" s="41">
        <f>SUM($AZ$27+$AW$35+$AW$41+$AZ$47+$AW$53)</f>
        <v>0</v>
      </c>
      <c r="BP42" s="42" t="s">
        <v>22</v>
      </c>
      <c r="BQ42" s="41">
        <f>SUM($AW$27+$AZ$35+$AZ$41+$AW$47+$AZ$53)</f>
        <v>2</v>
      </c>
      <c r="BR42" s="41">
        <f t="shared" si="3"/>
        <v>-2</v>
      </c>
      <c r="BS42" s="41"/>
      <c r="BT42" s="35"/>
      <c r="BU42" s="35"/>
      <c r="BV42" s="58"/>
      <c r="BW42" s="58"/>
      <c r="BX42" s="58"/>
      <c r="BY42" s="58"/>
      <c r="BZ42" s="58"/>
      <c r="CA42" s="58"/>
      <c r="CB42" s="58"/>
      <c r="CF42" s="36"/>
      <c r="CG42" s="36"/>
      <c r="CH42" s="36"/>
    </row>
    <row r="43" spans="1:86" s="22" customFormat="1" ht="18" customHeight="1" hidden="1" thickBot="1">
      <c r="A43" s="4"/>
      <c r="B43" s="89">
        <v>18</v>
      </c>
      <c r="C43" s="90"/>
      <c r="D43" s="90"/>
      <c r="E43" s="90"/>
      <c r="F43" s="90"/>
      <c r="G43" s="90" t="s">
        <v>87</v>
      </c>
      <c r="H43" s="90"/>
      <c r="I43" s="90"/>
      <c r="J43" s="91" t="s">
        <v>87</v>
      </c>
      <c r="K43" s="91"/>
      <c r="L43" s="91"/>
      <c r="M43" s="91"/>
      <c r="N43" s="92"/>
      <c r="O43" s="93" t="s">
        <v>87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" t="s">
        <v>23</v>
      </c>
      <c r="AF43" s="94" t="str">
        <f>AG18</f>
        <v> 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102"/>
      <c r="AW43" s="103"/>
      <c r="AX43" s="104"/>
      <c r="AY43" s="9" t="s">
        <v>22</v>
      </c>
      <c r="AZ43" s="104"/>
      <c r="BA43" s="105"/>
      <c r="BB43" s="79"/>
      <c r="BC43" s="80"/>
      <c r="BD43" s="80"/>
      <c r="BE43" s="80"/>
      <c r="BF43" s="80"/>
      <c r="BG43" s="80"/>
      <c r="BH43" s="81"/>
      <c r="BI43" s="35"/>
      <c r="BJ43" s="35"/>
      <c r="BK43" s="39"/>
      <c r="BL43" s="39"/>
      <c r="BM43" s="43" t="str">
        <f>$AG$16</f>
        <v>RW Damme</v>
      </c>
      <c r="BN43" s="41">
        <f>SUM($BF$27+$BF$33+$BF$39+$BH$45+$BH$51)</f>
        <v>0</v>
      </c>
      <c r="BO43" s="41">
        <f>SUM($AW$27+$AW$33+$AW$39+$AZ$45+$AZ$51)</f>
        <v>9</v>
      </c>
      <c r="BP43" s="42" t="s">
        <v>22</v>
      </c>
      <c r="BQ43" s="41">
        <f>SUM($AZ$27+$AZ$33+$AZ$39+$AW$45+$AW$51)</f>
        <v>0</v>
      </c>
      <c r="BR43" s="41">
        <f t="shared" si="3"/>
        <v>9</v>
      </c>
      <c r="BS43" s="41"/>
      <c r="BT43" s="35"/>
      <c r="BU43" s="35"/>
      <c r="BV43" s="58"/>
      <c r="BW43" s="58"/>
      <c r="BX43" s="58"/>
      <c r="BY43" s="58"/>
      <c r="BZ43" s="58"/>
      <c r="CA43" s="58"/>
      <c r="CB43" s="58"/>
      <c r="CF43" s="36"/>
      <c r="CG43" s="36"/>
      <c r="CH43" s="36"/>
    </row>
    <row r="44" spans="1:86" s="22" customFormat="1" ht="18" customHeight="1">
      <c r="A44" s="4"/>
      <c r="B44" s="124">
        <v>19</v>
      </c>
      <c r="C44" s="125"/>
      <c r="D44" s="125"/>
      <c r="E44" s="125"/>
      <c r="F44" s="125"/>
      <c r="G44" s="125" t="s">
        <v>19</v>
      </c>
      <c r="H44" s="125"/>
      <c r="I44" s="125"/>
      <c r="J44" s="126">
        <v>0.6770833333333334</v>
      </c>
      <c r="K44" s="126"/>
      <c r="L44" s="126"/>
      <c r="M44" s="126"/>
      <c r="N44" s="127"/>
      <c r="O44" s="128" t="str">
        <f>D19</f>
        <v>JSG Brockum</v>
      </c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6" t="s">
        <v>23</v>
      </c>
      <c r="AF44" s="129" t="str">
        <f>D16</f>
        <v>Werder Bremen</v>
      </c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30"/>
      <c r="AW44" s="121">
        <v>0</v>
      </c>
      <c r="AX44" s="122"/>
      <c r="AY44" s="16" t="s">
        <v>22</v>
      </c>
      <c r="AZ44" s="122">
        <v>3</v>
      </c>
      <c r="BA44" s="123"/>
      <c r="BB44" s="79"/>
      <c r="BC44" s="80"/>
      <c r="BD44" s="80"/>
      <c r="BE44" s="80"/>
      <c r="BF44" s="80"/>
      <c r="BG44" s="80"/>
      <c r="BH44" s="81"/>
      <c r="BI44" s="35"/>
      <c r="BJ44" s="35"/>
      <c r="BK44" s="35"/>
      <c r="BL44" s="35"/>
      <c r="BM44" s="43" t="str">
        <f>$AG$20</f>
        <v>SV Otterlo (NL)</v>
      </c>
      <c r="BN44" s="41">
        <f>SUM($BF$31+$BH$35+$BH$39+$BH$49+$BF$55)</f>
        <v>0</v>
      </c>
      <c r="BO44" s="41">
        <f>SUM($AW$31+$AZ$35+$AZ$39+$AZ$49+$AW$55)</f>
        <v>5</v>
      </c>
      <c r="BP44" s="42" t="s">
        <v>22</v>
      </c>
      <c r="BQ44" s="41">
        <f>SUM($AZ$31+$AW$35+$AW$39+$AW$49+$AZ$55)</f>
        <v>1</v>
      </c>
      <c r="BR44" s="41">
        <f t="shared" si="3"/>
        <v>4</v>
      </c>
      <c r="BS44" s="35"/>
      <c r="BT44" s="35"/>
      <c r="BU44" s="35"/>
      <c r="BV44" s="58"/>
      <c r="BW44" s="58"/>
      <c r="BX44" s="58"/>
      <c r="BY44" s="58"/>
      <c r="BZ44" s="58"/>
      <c r="CA44" s="58"/>
      <c r="CB44" s="58"/>
      <c r="CF44" s="36"/>
      <c r="CG44" s="36"/>
      <c r="CH44" s="36"/>
    </row>
    <row r="45" spans="1:86" s="22" customFormat="1" ht="18" customHeight="1">
      <c r="A45" s="4"/>
      <c r="B45" s="116">
        <v>20</v>
      </c>
      <c r="C45" s="117"/>
      <c r="D45" s="117"/>
      <c r="E45" s="117"/>
      <c r="F45" s="117"/>
      <c r="G45" s="117" t="s">
        <v>25</v>
      </c>
      <c r="H45" s="117"/>
      <c r="I45" s="117"/>
      <c r="J45" s="114">
        <f t="shared" si="2"/>
        <v>0.6888888888888889</v>
      </c>
      <c r="K45" s="114"/>
      <c r="L45" s="114"/>
      <c r="M45" s="114"/>
      <c r="N45" s="115"/>
      <c r="O45" s="118" t="str">
        <f>AG19</f>
        <v>TuS Bad Essen</v>
      </c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27" t="s">
        <v>23</v>
      </c>
      <c r="AF45" s="119" t="str">
        <f>AG16</f>
        <v>RW Damme</v>
      </c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20"/>
      <c r="AW45" s="82">
        <v>0</v>
      </c>
      <c r="AX45" s="83"/>
      <c r="AY45" s="27" t="s">
        <v>22</v>
      </c>
      <c r="AZ45" s="83">
        <v>4</v>
      </c>
      <c r="BA45" s="84"/>
      <c r="BB45" s="79"/>
      <c r="BC45" s="80"/>
      <c r="BD45" s="80"/>
      <c r="BE45" s="80"/>
      <c r="BF45" s="80"/>
      <c r="BG45" s="80"/>
      <c r="BH45" s="81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58"/>
      <c r="BW45" s="58"/>
      <c r="BX45" s="58"/>
      <c r="BY45" s="58"/>
      <c r="BZ45" s="58"/>
      <c r="CA45" s="58"/>
      <c r="CB45" s="58"/>
      <c r="CF45" s="36"/>
      <c r="CG45" s="36"/>
      <c r="CH45" s="36"/>
    </row>
    <row r="46" spans="1:86" s="22" customFormat="1" ht="18" customHeight="1">
      <c r="A46" s="4"/>
      <c r="B46" s="112">
        <v>21</v>
      </c>
      <c r="C46" s="113"/>
      <c r="D46" s="113"/>
      <c r="E46" s="113"/>
      <c r="F46" s="113"/>
      <c r="G46" s="113" t="s">
        <v>19</v>
      </c>
      <c r="H46" s="113"/>
      <c r="I46" s="113"/>
      <c r="J46" s="114">
        <f t="shared" si="2"/>
        <v>0.7006944444444444</v>
      </c>
      <c r="K46" s="114"/>
      <c r="L46" s="114"/>
      <c r="M46" s="114"/>
      <c r="N46" s="115"/>
      <c r="O46" s="95" t="str">
        <f>D21</f>
        <v>RV&amp;AV Overmaas (NL)</v>
      </c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8" t="s">
        <v>23</v>
      </c>
      <c r="AF46" s="96" t="str">
        <f>D17</f>
        <v>Fortuna Bottrop</v>
      </c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7"/>
      <c r="AW46" s="85">
        <v>0</v>
      </c>
      <c r="AX46" s="86"/>
      <c r="AY46" s="8" t="s">
        <v>22</v>
      </c>
      <c r="AZ46" s="86">
        <v>2</v>
      </c>
      <c r="BA46" s="87"/>
      <c r="BB46" s="79"/>
      <c r="BC46" s="80"/>
      <c r="BD46" s="80"/>
      <c r="BE46" s="80"/>
      <c r="BF46" s="80"/>
      <c r="BG46" s="80"/>
      <c r="BH46" s="81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58"/>
      <c r="BW46" s="58"/>
      <c r="BX46" s="58"/>
      <c r="BY46" s="58"/>
      <c r="BZ46" s="58"/>
      <c r="CA46" s="58"/>
      <c r="CB46" s="58"/>
      <c r="CF46" s="36"/>
      <c r="CG46" s="36"/>
      <c r="CH46" s="36"/>
    </row>
    <row r="47" spans="1:86" s="22" customFormat="1" ht="18" customHeight="1">
      <c r="A47" s="4"/>
      <c r="B47" s="116">
        <v>22</v>
      </c>
      <c r="C47" s="117"/>
      <c r="D47" s="117"/>
      <c r="E47" s="117"/>
      <c r="F47" s="117"/>
      <c r="G47" s="117" t="s">
        <v>25</v>
      </c>
      <c r="H47" s="117"/>
      <c r="I47" s="117"/>
      <c r="J47" s="114">
        <f t="shared" si="2"/>
        <v>0.7124999999999999</v>
      </c>
      <c r="K47" s="114"/>
      <c r="L47" s="114"/>
      <c r="M47" s="114"/>
      <c r="N47" s="115"/>
      <c r="O47" s="118" t="str">
        <f>AG21</f>
        <v>JSG Stuhr</v>
      </c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27" t="s">
        <v>23</v>
      </c>
      <c r="AF47" s="119" t="str">
        <f>AG17</f>
        <v>SV Die Haghe (NL)</v>
      </c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20"/>
      <c r="AW47" s="82">
        <v>0</v>
      </c>
      <c r="AX47" s="83"/>
      <c r="AY47" s="27" t="s">
        <v>22</v>
      </c>
      <c r="AZ47" s="83">
        <v>0</v>
      </c>
      <c r="BA47" s="84"/>
      <c r="BB47" s="79"/>
      <c r="BC47" s="80"/>
      <c r="BD47" s="80"/>
      <c r="BE47" s="80"/>
      <c r="BF47" s="80"/>
      <c r="BG47" s="80"/>
      <c r="BH47" s="81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58"/>
      <c r="BW47" s="58"/>
      <c r="BX47" s="58"/>
      <c r="BY47" s="58"/>
      <c r="BZ47" s="58"/>
      <c r="CA47" s="58"/>
      <c r="CB47" s="58"/>
      <c r="CF47" s="36"/>
      <c r="CG47" s="36"/>
      <c r="CH47" s="36"/>
    </row>
    <row r="48" spans="1:86" s="22" customFormat="1" ht="18" customHeight="1" thickBot="1">
      <c r="A48" s="4"/>
      <c r="B48" s="112">
        <v>23</v>
      </c>
      <c r="C48" s="113"/>
      <c r="D48" s="113"/>
      <c r="E48" s="113"/>
      <c r="F48" s="113"/>
      <c r="G48" s="113" t="s">
        <v>19</v>
      </c>
      <c r="H48" s="113"/>
      <c r="I48" s="113"/>
      <c r="J48" s="114">
        <f t="shared" si="2"/>
        <v>0.7243055555555554</v>
      </c>
      <c r="K48" s="114"/>
      <c r="L48" s="114"/>
      <c r="M48" s="114"/>
      <c r="N48" s="115"/>
      <c r="O48" s="95" t="str">
        <f>D18</f>
        <v>SC Rieste</v>
      </c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8" t="s">
        <v>23</v>
      </c>
      <c r="AF48" s="96" t="str">
        <f>D20</f>
        <v>Grol Groenlo (NL)</v>
      </c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7"/>
      <c r="AW48" s="85">
        <v>0</v>
      </c>
      <c r="AX48" s="86"/>
      <c r="AY48" s="8" t="s">
        <v>22</v>
      </c>
      <c r="AZ48" s="86">
        <v>1</v>
      </c>
      <c r="BA48" s="87"/>
      <c r="BB48" s="79"/>
      <c r="BC48" s="80"/>
      <c r="BD48" s="80"/>
      <c r="BE48" s="80"/>
      <c r="BF48" s="80"/>
      <c r="BG48" s="80"/>
      <c r="BH48" s="81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58"/>
      <c r="BW48" s="58"/>
      <c r="BX48" s="58"/>
      <c r="BY48" s="58"/>
      <c r="BZ48" s="58"/>
      <c r="CA48" s="58"/>
      <c r="CB48" s="58"/>
      <c r="CF48" s="36"/>
      <c r="CG48" s="36"/>
      <c r="CH48" s="36"/>
    </row>
    <row r="49" spans="1:86" s="22" customFormat="1" ht="18" customHeight="1" hidden="1" thickBot="1">
      <c r="A49" s="4"/>
      <c r="B49" s="89">
        <v>24</v>
      </c>
      <c r="C49" s="90"/>
      <c r="D49" s="90"/>
      <c r="E49" s="90"/>
      <c r="F49" s="90"/>
      <c r="G49" s="90" t="s">
        <v>87</v>
      </c>
      <c r="H49" s="90"/>
      <c r="I49" s="90"/>
      <c r="J49" s="91" t="s">
        <v>87</v>
      </c>
      <c r="K49" s="91"/>
      <c r="L49" s="91"/>
      <c r="M49" s="91"/>
      <c r="N49" s="92"/>
      <c r="O49" s="93" t="str">
        <f>AG18</f>
        <v> </v>
      </c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" t="s">
        <v>23</v>
      </c>
      <c r="AF49" s="94" t="s">
        <v>87</v>
      </c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102"/>
      <c r="AW49" s="103"/>
      <c r="AX49" s="104"/>
      <c r="AY49" s="9" t="s">
        <v>22</v>
      </c>
      <c r="AZ49" s="104"/>
      <c r="BA49" s="105"/>
      <c r="BB49" s="79"/>
      <c r="BC49" s="80"/>
      <c r="BD49" s="80"/>
      <c r="BE49" s="80"/>
      <c r="BF49" s="80"/>
      <c r="BG49" s="80"/>
      <c r="BH49" s="81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58"/>
      <c r="BW49" s="58"/>
      <c r="BX49" s="58"/>
      <c r="BY49" s="58"/>
      <c r="BZ49" s="58"/>
      <c r="CA49" s="58"/>
      <c r="CB49" s="58"/>
      <c r="CF49" s="36"/>
      <c r="CG49" s="36"/>
      <c r="CH49" s="36"/>
    </row>
    <row r="50" spans="1:86" s="22" customFormat="1" ht="18" customHeight="1">
      <c r="A50" s="4"/>
      <c r="B50" s="124">
        <v>25</v>
      </c>
      <c r="C50" s="125"/>
      <c r="D50" s="125"/>
      <c r="E50" s="125"/>
      <c r="F50" s="125"/>
      <c r="G50" s="125" t="s">
        <v>19</v>
      </c>
      <c r="H50" s="125"/>
      <c r="I50" s="125"/>
      <c r="J50" s="126">
        <v>0.7361111111111112</v>
      </c>
      <c r="K50" s="126"/>
      <c r="L50" s="126"/>
      <c r="M50" s="126"/>
      <c r="N50" s="127"/>
      <c r="O50" s="128" t="str">
        <f>D21</f>
        <v>RV&amp;AV Overmaas (NL)</v>
      </c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6" t="s">
        <v>23</v>
      </c>
      <c r="AF50" s="129" t="str">
        <f>D16</f>
        <v>Werder Bremen</v>
      </c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30"/>
      <c r="AW50" s="121">
        <v>0</v>
      </c>
      <c r="AX50" s="122"/>
      <c r="AY50" s="16" t="s">
        <v>22</v>
      </c>
      <c r="AZ50" s="122">
        <v>5</v>
      </c>
      <c r="BA50" s="123"/>
      <c r="BB50" s="79"/>
      <c r="BC50" s="80"/>
      <c r="BD50" s="80"/>
      <c r="BE50" s="80"/>
      <c r="BF50" s="80"/>
      <c r="BG50" s="80"/>
      <c r="BH50" s="81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58"/>
      <c r="BW50" s="58"/>
      <c r="BX50" s="58"/>
      <c r="BY50" s="58"/>
      <c r="BZ50" s="58"/>
      <c r="CA50" s="58"/>
      <c r="CB50" s="58"/>
      <c r="CF50" s="36"/>
      <c r="CG50" s="36"/>
      <c r="CH50" s="36"/>
    </row>
    <row r="51" spans="1:86" s="22" customFormat="1" ht="18" customHeight="1">
      <c r="A51" s="4"/>
      <c r="B51" s="116">
        <v>26</v>
      </c>
      <c r="C51" s="117"/>
      <c r="D51" s="117"/>
      <c r="E51" s="117"/>
      <c r="F51" s="117"/>
      <c r="G51" s="117" t="s">
        <v>25</v>
      </c>
      <c r="H51" s="117"/>
      <c r="I51" s="117"/>
      <c r="J51" s="114">
        <f t="shared" si="2"/>
        <v>0.7479166666666667</v>
      </c>
      <c r="K51" s="114"/>
      <c r="L51" s="114"/>
      <c r="M51" s="114"/>
      <c r="N51" s="115"/>
      <c r="O51" s="118" t="str">
        <f>AG21</f>
        <v>JSG Stuhr</v>
      </c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27" t="s">
        <v>23</v>
      </c>
      <c r="AF51" s="119" t="str">
        <f>AG16</f>
        <v>RW Damme</v>
      </c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20"/>
      <c r="AW51" s="82">
        <v>0</v>
      </c>
      <c r="AX51" s="83"/>
      <c r="AY51" s="27" t="s">
        <v>22</v>
      </c>
      <c r="AZ51" s="83">
        <v>2</v>
      </c>
      <c r="BA51" s="84"/>
      <c r="BB51" s="79"/>
      <c r="BC51" s="80"/>
      <c r="BD51" s="80"/>
      <c r="BE51" s="80"/>
      <c r="BF51" s="80"/>
      <c r="BG51" s="80"/>
      <c r="BH51" s="81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58"/>
      <c r="BW51" s="58"/>
      <c r="BX51" s="58"/>
      <c r="BY51" s="58"/>
      <c r="BZ51" s="58"/>
      <c r="CA51" s="58"/>
      <c r="CB51" s="58"/>
      <c r="CF51" s="36"/>
      <c r="CG51" s="36"/>
      <c r="CH51" s="36"/>
    </row>
    <row r="52" spans="1:86" s="22" customFormat="1" ht="18" customHeight="1">
      <c r="A52" s="4"/>
      <c r="B52" s="112">
        <v>27</v>
      </c>
      <c r="C52" s="113"/>
      <c r="D52" s="113"/>
      <c r="E52" s="113"/>
      <c r="F52" s="113"/>
      <c r="G52" s="113" t="s">
        <v>19</v>
      </c>
      <c r="H52" s="113"/>
      <c r="I52" s="113"/>
      <c r="J52" s="114">
        <f t="shared" si="2"/>
        <v>0.7597222222222222</v>
      </c>
      <c r="K52" s="114"/>
      <c r="L52" s="114"/>
      <c r="M52" s="114"/>
      <c r="N52" s="115"/>
      <c r="O52" s="95" t="s">
        <v>95</v>
      </c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8" t="s">
        <v>23</v>
      </c>
      <c r="AF52" s="96" t="s">
        <v>96</v>
      </c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7"/>
      <c r="AW52" s="85">
        <v>4</v>
      </c>
      <c r="AX52" s="86"/>
      <c r="AY52" s="8" t="s">
        <v>22</v>
      </c>
      <c r="AZ52" s="86">
        <v>0</v>
      </c>
      <c r="BA52" s="87"/>
      <c r="BB52" s="79"/>
      <c r="BC52" s="80"/>
      <c r="BD52" s="80"/>
      <c r="BE52" s="80"/>
      <c r="BF52" s="80"/>
      <c r="BG52" s="80"/>
      <c r="BH52" s="81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58"/>
      <c r="BW52" s="58"/>
      <c r="BX52" s="58"/>
      <c r="BY52" s="58"/>
      <c r="BZ52" s="58"/>
      <c r="CA52" s="58"/>
      <c r="CB52" s="58"/>
      <c r="CF52" s="36"/>
      <c r="CG52" s="36"/>
      <c r="CH52" s="36"/>
    </row>
    <row r="53" spans="1:86" s="22" customFormat="1" ht="18" customHeight="1" hidden="1">
      <c r="A53" s="4"/>
      <c r="B53" s="116">
        <v>28</v>
      </c>
      <c r="C53" s="117"/>
      <c r="D53" s="117"/>
      <c r="E53" s="117"/>
      <c r="F53" s="117"/>
      <c r="G53" s="117" t="s">
        <v>87</v>
      </c>
      <c r="H53" s="117"/>
      <c r="I53" s="117"/>
      <c r="J53" s="114" t="s">
        <v>87</v>
      </c>
      <c r="K53" s="114"/>
      <c r="L53" s="114"/>
      <c r="M53" s="114"/>
      <c r="N53" s="115"/>
      <c r="O53" s="118" t="s">
        <v>87</v>
      </c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27" t="s">
        <v>23</v>
      </c>
      <c r="AF53" s="119" t="str">
        <f>AG18</f>
        <v> </v>
      </c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20"/>
      <c r="AW53" s="82"/>
      <c r="AX53" s="83"/>
      <c r="AY53" s="27" t="s">
        <v>22</v>
      </c>
      <c r="AZ53" s="83"/>
      <c r="BA53" s="84"/>
      <c r="BB53" s="79"/>
      <c r="BC53" s="80"/>
      <c r="BD53" s="80"/>
      <c r="BE53" s="80"/>
      <c r="BF53" s="80"/>
      <c r="BG53" s="80"/>
      <c r="BH53" s="81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58"/>
      <c r="BW53" s="58"/>
      <c r="BX53" s="58"/>
      <c r="BY53" s="58"/>
      <c r="BZ53" s="58"/>
      <c r="CA53" s="58"/>
      <c r="CB53" s="58"/>
      <c r="CF53" s="36"/>
      <c r="CG53" s="36"/>
      <c r="CH53" s="36"/>
    </row>
    <row r="54" spans="1:86" s="22" customFormat="1" ht="18" customHeight="1">
      <c r="A54" s="4"/>
      <c r="B54" s="112">
        <v>29</v>
      </c>
      <c r="C54" s="113"/>
      <c r="D54" s="113"/>
      <c r="E54" s="113"/>
      <c r="F54" s="113"/>
      <c r="G54" s="113" t="s">
        <v>19</v>
      </c>
      <c r="H54" s="113"/>
      <c r="I54" s="113"/>
      <c r="J54" s="114">
        <v>0.7715277777777777</v>
      </c>
      <c r="K54" s="114"/>
      <c r="L54" s="114"/>
      <c r="M54" s="114"/>
      <c r="N54" s="115"/>
      <c r="O54" s="95" t="s">
        <v>98</v>
      </c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8" t="s">
        <v>23</v>
      </c>
      <c r="AF54" s="96" t="s">
        <v>89</v>
      </c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7"/>
      <c r="AW54" s="85">
        <v>0</v>
      </c>
      <c r="AX54" s="86"/>
      <c r="AY54" s="8" t="s">
        <v>22</v>
      </c>
      <c r="AZ54" s="86">
        <v>0</v>
      </c>
      <c r="BA54" s="87"/>
      <c r="BB54" s="79"/>
      <c r="BC54" s="80"/>
      <c r="BD54" s="80"/>
      <c r="BE54" s="80"/>
      <c r="BF54" s="80"/>
      <c r="BG54" s="80"/>
      <c r="BH54" s="81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58"/>
      <c r="BW54" s="58"/>
      <c r="BX54" s="58"/>
      <c r="BY54" s="58"/>
      <c r="BZ54" s="58"/>
      <c r="CA54" s="58"/>
      <c r="CB54" s="58"/>
      <c r="CF54" s="36"/>
      <c r="CG54" s="36"/>
      <c r="CH54" s="36"/>
    </row>
    <row r="55" spans="1:86" s="21" customFormat="1" ht="18" customHeight="1" thickBot="1">
      <c r="A55"/>
      <c r="B55" s="89">
        <v>30</v>
      </c>
      <c r="C55" s="90"/>
      <c r="D55" s="90"/>
      <c r="E55" s="90"/>
      <c r="F55" s="90"/>
      <c r="G55" s="90" t="s">
        <v>25</v>
      </c>
      <c r="H55" s="90"/>
      <c r="I55" s="90"/>
      <c r="J55" s="91">
        <f t="shared" si="2"/>
        <v>0.7833333333333332</v>
      </c>
      <c r="K55" s="91"/>
      <c r="L55" s="91"/>
      <c r="M55" s="91"/>
      <c r="N55" s="92"/>
      <c r="O55" s="93" t="str">
        <f>AG20</f>
        <v>SV Otterlo (NL)</v>
      </c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" t="s">
        <v>23</v>
      </c>
      <c r="AF55" s="94" t="str">
        <f>AG19</f>
        <v>TuS Bad Essen</v>
      </c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102"/>
      <c r="AW55" s="103">
        <v>5</v>
      </c>
      <c r="AX55" s="104"/>
      <c r="AY55" s="9" t="s">
        <v>22</v>
      </c>
      <c r="AZ55" s="104">
        <v>0</v>
      </c>
      <c r="BA55" s="105"/>
      <c r="BB55" s="79"/>
      <c r="BC55" s="80"/>
      <c r="BD55" s="80"/>
      <c r="BE55" s="80"/>
      <c r="BF55" s="80"/>
      <c r="BG55" s="80"/>
      <c r="BH55" s="81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55"/>
      <c r="BW55" s="55"/>
      <c r="BX55" s="55"/>
      <c r="BY55" s="55"/>
      <c r="BZ55" s="55"/>
      <c r="CA55" s="55"/>
      <c r="CB55" s="55"/>
      <c r="CF55" s="30"/>
      <c r="CG55" s="30"/>
      <c r="CH55" s="30"/>
    </row>
    <row r="56" spans="1:86" s="21" customFormat="1" ht="18" customHeight="1">
      <c r="A56"/>
      <c r="B56" s="50"/>
      <c r="C56" s="50"/>
      <c r="D56" s="50"/>
      <c r="E56" s="50"/>
      <c r="F56" s="50"/>
      <c r="G56" s="50"/>
      <c r="H56" s="50"/>
      <c r="I56" s="50"/>
      <c r="J56" s="51"/>
      <c r="K56" s="51"/>
      <c r="L56" s="51"/>
      <c r="M56" s="51"/>
      <c r="N56" s="51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9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9"/>
      <c r="AX56" s="49"/>
      <c r="AY56" s="49"/>
      <c r="AZ56" s="49"/>
      <c r="BA56" s="49"/>
      <c r="BB56" s="49"/>
      <c r="BC56" s="49"/>
      <c r="BD56" s="20"/>
      <c r="BE56" s="28"/>
      <c r="BF56" s="37"/>
      <c r="BG56" s="37"/>
      <c r="BH56" s="37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55"/>
      <c r="BW56" s="55"/>
      <c r="BX56" s="55"/>
      <c r="BY56" s="55"/>
      <c r="BZ56" s="55"/>
      <c r="CA56" s="55"/>
      <c r="CB56" s="55"/>
      <c r="CF56" s="30"/>
      <c r="CG56" s="30"/>
      <c r="CH56" s="30"/>
    </row>
    <row r="57" spans="1:86" s="21" customFormat="1" ht="33">
      <c r="A57"/>
      <c r="B57" s="138" t="str">
        <f>$A$2</f>
        <v>28. Internationales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20"/>
      <c r="BE57" s="28"/>
      <c r="BF57" s="37"/>
      <c r="BG57" s="37"/>
      <c r="BH57" s="37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55"/>
      <c r="BW57" s="55"/>
      <c r="BX57" s="55"/>
      <c r="BY57" s="55"/>
      <c r="BZ57" s="55"/>
      <c r="CA57" s="55"/>
      <c r="CB57" s="55"/>
      <c r="CF57" s="30"/>
      <c r="CG57" s="30"/>
      <c r="CH57" s="30"/>
    </row>
    <row r="58" spans="1:86" s="21" customFormat="1" ht="27">
      <c r="A58"/>
      <c r="B58" s="139" t="str">
        <f>$A$3</f>
        <v>D-Jugend Turnier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20"/>
      <c r="BE58" s="28"/>
      <c r="BF58" s="37"/>
      <c r="BG58" s="37"/>
      <c r="BH58" s="37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55"/>
      <c r="BW58" s="55"/>
      <c r="BX58" s="55"/>
      <c r="BY58" s="55"/>
      <c r="BZ58" s="55"/>
      <c r="CA58" s="55"/>
      <c r="CB58" s="55"/>
      <c r="CF58" s="30"/>
      <c r="CG58" s="30"/>
      <c r="CH58" s="30"/>
    </row>
    <row r="59" spans="1:86" s="21" customFormat="1" ht="2.25" customHeight="1">
      <c r="A59"/>
      <c r="B59" s="50"/>
      <c r="C59" s="50"/>
      <c r="D59" s="50"/>
      <c r="E59" s="50"/>
      <c r="F59" s="50"/>
      <c r="G59" s="50"/>
      <c r="H59" s="50"/>
      <c r="I59" s="50"/>
      <c r="J59" s="51"/>
      <c r="K59" s="51"/>
      <c r="L59" s="51"/>
      <c r="M59" s="51"/>
      <c r="N59" s="51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9"/>
      <c r="AX59" s="49"/>
      <c r="AY59" s="49"/>
      <c r="AZ59" s="49"/>
      <c r="BA59" s="49"/>
      <c r="BB59" s="49"/>
      <c r="BC59" s="49"/>
      <c r="BD59" s="20"/>
      <c r="BE59" s="28"/>
      <c r="BF59" s="37"/>
      <c r="BG59" s="37"/>
      <c r="BH59" s="37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55"/>
      <c r="BW59" s="55"/>
      <c r="BX59" s="55"/>
      <c r="BY59" s="55"/>
      <c r="BZ59" s="55"/>
      <c r="CA59" s="55"/>
      <c r="CB59" s="55"/>
      <c r="CF59" s="30"/>
      <c r="CG59" s="30"/>
      <c r="CH59" s="30"/>
    </row>
    <row r="60" spans="1:86" s="21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3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55"/>
      <c r="BW60" s="55"/>
      <c r="BX60" s="55"/>
      <c r="BY60" s="55"/>
      <c r="BZ60" s="55"/>
      <c r="CA60" s="55"/>
      <c r="CB60" s="55"/>
      <c r="CF60" s="30"/>
      <c r="CG60" s="30"/>
      <c r="CH60" s="30"/>
    </row>
    <row r="61" spans="1:86" s="21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55"/>
      <c r="BW61" s="55"/>
      <c r="BX61" s="55"/>
      <c r="BY61" s="55"/>
      <c r="BZ61" s="55"/>
      <c r="CA61" s="55"/>
      <c r="CB61" s="55"/>
      <c r="CF61" s="30"/>
      <c r="CG61" s="30"/>
      <c r="CH61" s="30"/>
    </row>
    <row r="62" spans="1:86" s="21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55"/>
      <c r="BW62" s="55"/>
      <c r="BX62" s="55"/>
      <c r="BY62" s="55"/>
      <c r="BZ62" s="55"/>
      <c r="CA62" s="55"/>
      <c r="CB62" s="55"/>
      <c r="CF62" s="30"/>
      <c r="CG62" s="30"/>
      <c r="CH62" s="30"/>
    </row>
    <row r="63" spans="2:86" s="10" customFormat="1" ht="13.5" customHeight="1" thickBot="1">
      <c r="B63" s="155" t="s">
        <v>15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7"/>
      <c r="P63" s="155" t="s">
        <v>27</v>
      </c>
      <c r="Q63" s="156"/>
      <c r="R63" s="157"/>
      <c r="S63" s="155" t="s">
        <v>28</v>
      </c>
      <c r="T63" s="156"/>
      <c r="U63" s="156"/>
      <c r="V63" s="156"/>
      <c r="W63" s="157"/>
      <c r="X63" s="155" t="s">
        <v>29</v>
      </c>
      <c r="Y63" s="156"/>
      <c r="Z63" s="157"/>
      <c r="AA63" s="11"/>
      <c r="AB63" s="11"/>
      <c r="AC63" s="11"/>
      <c r="AD63" s="11"/>
      <c r="AE63" s="155" t="s">
        <v>16</v>
      </c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7"/>
      <c r="AS63" s="155" t="s">
        <v>27</v>
      </c>
      <c r="AT63" s="156"/>
      <c r="AU63" s="157"/>
      <c r="AV63" s="155" t="s">
        <v>28</v>
      </c>
      <c r="AW63" s="156"/>
      <c r="AX63" s="156"/>
      <c r="AY63" s="156"/>
      <c r="AZ63" s="157"/>
      <c r="BA63" s="155" t="s">
        <v>29</v>
      </c>
      <c r="BB63" s="156"/>
      <c r="BC63" s="157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59"/>
      <c r="BW63" s="59"/>
      <c r="BX63" s="59"/>
      <c r="BY63" s="59"/>
      <c r="BZ63" s="59"/>
      <c r="CA63" s="59"/>
      <c r="CB63" s="59"/>
      <c r="CF63" s="45"/>
      <c r="CG63" s="45"/>
      <c r="CH63" s="45"/>
    </row>
    <row r="64" spans="1:86" s="21" customFormat="1" ht="12.75">
      <c r="A64"/>
      <c r="B64" s="158" t="s">
        <v>10</v>
      </c>
      <c r="C64" s="88"/>
      <c r="D64" s="159" t="s">
        <v>94</v>
      </c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1"/>
      <c r="P64" s="152">
        <v>15</v>
      </c>
      <c r="Q64" s="153"/>
      <c r="R64" s="154"/>
      <c r="S64" s="88">
        <v>15</v>
      </c>
      <c r="T64" s="88"/>
      <c r="U64" s="12" t="s">
        <v>22</v>
      </c>
      <c r="V64" s="88">
        <v>0</v>
      </c>
      <c r="W64" s="88"/>
      <c r="X64" s="149" t="s">
        <v>87</v>
      </c>
      <c r="Y64" s="150"/>
      <c r="Z64" s="151"/>
      <c r="AA64" s="4"/>
      <c r="AB64" s="4"/>
      <c r="AC64" s="4"/>
      <c r="AD64" s="4"/>
      <c r="AE64" s="158" t="s">
        <v>10</v>
      </c>
      <c r="AF64" s="88"/>
      <c r="AG64" s="159" t="s">
        <v>91</v>
      </c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1"/>
      <c r="AS64" s="152">
        <v>12</v>
      </c>
      <c r="AT64" s="153"/>
      <c r="AU64" s="154"/>
      <c r="AV64" s="88">
        <v>9</v>
      </c>
      <c r="AW64" s="88"/>
      <c r="AX64" s="12" t="s">
        <v>22</v>
      </c>
      <c r="AY64" s="88">
        <v>0</v>
      </c>
      <c r="AZ64" s="88"/>
      <c r="BA64" s="149" t="s">
        <v>87</v>
      </c>
      <c r="BB64" s="150"/>
      <c r="BC64" s="151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55"/>
      <c r="BW64" s="55"/>
      <c r="BX64" s="55"/>
      <c r="BY64" s="55"/>
      <c r="BZ64" s="55"/>
      <c r="CA64" s="55"/>
      <c r="CB64" s="55"/>
      <c r="CF64" s="30"/>
      <c r="CG64" s="30"/>
      <c r="CH64" s="30"/>
    </row>
    <row r="65" spans="1:86" s="21" customFormat="1" ht="12.75">
      <c r="A65"/>
      <c r="B65" s="144" t="s">
        <v>11</v>
      </c>
      <c r="C65" s="145"/>
      <c r="D65" s="106" t="s">
        <v>105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8"/>
      <c r="P65" s="109">
        <v>10</v>
      </c>
      <c r="Q65" s="110"/>
      <c r="R65" s="111"/>
      <c r="S65" s="145">
        <v>4</v>
      </c>
      <c r="T65" s="145"/>
      <c r="U65" s="13" t="s">
        <v>22</v>
      </c>
      <c r="V65" s="145">
        <v>2</v>
      </c>
      <c r="W65" s="145"/>
      <c r="X65" s="146" t="s">
        <v>87</v>
      </c>
      <c r="Y65" s="147"/>
      <c r="Z65" s="148"/>
      <c r="AA65" s="4"/>
      <c r="AB65" s="4"/>
      <c r="AC65" s="4"/>
      <c r="AD65" s="4"/>
      <c r="AE65" s="144" t="s">
        <v>11</v>
      </c>
      <c r="AF65" s="145"/>
      <c r="AG65" s="106" t="s">
        <v>107</v>
      </c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8"/>
      <c r="AS65" s="109">
        <v>5</v>
      </c>
      <c r="AT65" s="110"/>
      <c r="AU65" s="111"/>
      <c r="AV65" s="145">
        <v>5</v>
      </c>
      <c r="AW65" s="145"/>
      <c r="AX65" s="13" t="s">
        <v>22</v>
      </c>
      <c r="AY65" s="145">
        <v>1</v>
      </c>
      <c r="AZ65" s="145"/>
      <c r="BA65" s="146" t="s">
        <v>87</v>
      </c>
      <c r="BB65" s="147"/>
      <c r="BC65" s="14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55"/>
      <c r="BW65" s="55"/>
      <c r="BX65" s="55"/>
      <c r="BY65" s="55"/>
      <c r="BZ65" s="55"/>
      <c r="CA65" s="55"/>
      <c r="CB65" s="55"/>
      <c r="CF65" s="30"/>
      <c r="CG65" s="30"/>
      <c r="CH65" s="30"/>
    </row>
    <row r="66" spans="1:86" s="21" customFormat="1" ht="12.75">
      <c r="A66"/>
      <c r="B66" s="144" t="s">
        <v>12</v>
      </c>
      <c r="C66" s="145"/>
      <c r="D66" s="106" t="s">
        <v>95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8"/>
      <c r="P66" s="109">
        <v>9</v>
      </c>
      <c r="Q66" s="110"/>
      <c r="R66" s="111"/>
      <c r="S66" s="145">
        <v>9</v>
      </c>
      <c r="T66" s="145"/>
      <c r="U66" s="13" t="s">
        <v>22</v>
      </c>
      <c r="V66" s="145">
        <v>3</v>
      </c>
      <c r="W66" s="145"/>
      <c r="X66" s="146" t="s">
        <v>87</v>
      </c>
      <c r="Y66" s="147"/>
      <c r="Z66" s="148"/>
      <c r="AA66" s="4"/>
      <c r="AB66" s="4"/>
      <c r="AC66" s="4"/>
      <c r="AD66" s="4"/>
      <c r="AE66" s="144" t="s">
        <v>12</v>
      </c>
      <c r="AF66" s="145"/>
      <c r="AG66" s="106" t="s">
        <v>100</v>
      </c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8"/>
      <c r="AS66" s="109">
        <v>3</v>
      </c>
      <c r="AT66" s="110"/>
      <c r="AU66" s="111"/>
      <c r="AV66" s="145">
        <v>1</v>
      </c>
      <c r="AW66" s="145"/>
      <c r="AX66" s="13" t="s">
        <v>22</v>
      </c>
      <c r="AY66" s="145">
        <v>3</v>
      </c>
      <c r="AZ66" s="145"/>
      <c r="BA66" s="146" t="s">
        <v>87</v>
      </c>
      <c r="BB66" s="147"/>
      <c r="BC66" s="14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55"/>
      <c r="BW66" s="55"/>
      <c r="BX66" s="55"/>
      <c r="BY66" s="55"/>
      <c r="BZ66" s="55"/>
      <c r="CA66" s="55"/>
      <c r="CB66" s="55"/>
      <c r="CF66" s="30"/>
      <c r="CG66" s="30"/>
      <c r="CH66" s="30"/>
    </row>
    <row r="67" spans="1:86" s="21" customFormat="1" ht="12.75">
      <c r="A67"/>
      <c r="B67" s="144" t="s">
        <v>13</v>
      </c>
      <c r="C67" s="145"/>
      <c r="D67" s="106" t="s">
        <v>89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8"/>
      <c r="P67" s="109">
        <v>3</v>
      </c>
      <c r="Q67" s="110"/>
      <c r="R67" s="111"/>
      <c r="S67" s="145">
        <v>1</v>
      </c>
      <c r="T67" s="145"/>
      <c r="U67" s="13" t="s">
        <v>22</v>
      </c>
      <c r="V67" s="145">
        <v>7</v>
      </c>
      <c r="W67" s="145"/>
      <c r="X67" s="146" t="s">
        <v>87</v>
      </c>
      <c r="Y67" s="147"/>
      <c r="Z67" s="148"/>
      <c r="AA67" s="4"/>
      <c r="AB67" s="4"/>
      <c r="AC67" s="4"/>
      <c r="AD67" s="4"/>
      <c r="AE67" s="144" t="s">
        <v>13</v>
      </c>
      <c r="AF67" s="145"/>
      <c r="AG67" s="106" t="s">
        <v>108</v>
      </c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8"/>
      <c r="AS67" s="109">
        <v>3</v>
      </c>
      <c r="AT67" s="110"/>
      <c r="AU67" s="111"/>
      <c r="AV67" s="145">
        <v>0</v>
      </c>
      <c r="AW67" s="145"/>
      <c r="AX67" s="13" t="s">
        <v>22</v>
      </c>
      <c r="AY67" s="145">
        <v>2</v>
      </c>
      <c r="AZ67" s="145"/>
      <c r="BA67" s="146" t="s">
        <v>87</v>
      </c>
      <c r="BB67" s="147"/>
      <c r="BC67" s="14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55"/>
      <c r="BW67" s="55"/>
      <c r="BX67" s="55"/>
      <c r="BY67" s="55"/>
      <c r="BZ67" s="55"/>
      <c r="CA67" s="55"/>
      <c r="CB67" s="55"/>
      <c r="CF67" s="30"/>
      <c r="CG67" s="30"/>
      <c r="CH67" s="30"/>
    </row>
    <row r="68" spans="1:86" s="21" customFormat="1" ht="12.75">
      <c r="A68"/>
      <c r="B68" s="144" t="s">
        <v>14</v>
      </c>
      <c r="C68" s="145"/>
      <c r="D68" s="106" t="s">
        <v>96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8"/>
      <c r="P68" s="109">
        <v>2</v>
      </c>
      <c r="Q68" s="110"/>
      <c r="R68" s="111"/>
      <c r="S68" s="145">
        <v>0</v>
      </c>
      <c r="T68" s="145"/>
      <c r="U68" s="13" t="s">
        <v>22</v>
      </c>
      <c r="V68" s="145">
        <v>8</v>
      </c>
      <c r="W68" s="145"/>
      <c r="X68" s="146" t="s">
        <v>87</v>
      </c>
      <c r="Y68" s="147"/>
      <c r="Z68" s="148"/>
      <c r="AA68" s="4"/>
      <c r="AB68" s="4"/>
      <c r="AC68" s="4"/>
      <c r="AD68" s="4"/>
      <c r="AE68" s="144" t="s">
        <v>14</v>
      </c>
      <c r="AF68" s="145"/>
      <c r="AG68" s="106" t="s">
        <v>99</v>
      </c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8"/>
      <c r="AS68" s="109">
        <v>2</v>
      </c>
      <c r="AT68" s="110"/>
      <c r="AU68" s="111"/>
      <c r="AV68" s="145">
        <v>1</v>
      </c>
      <c r="AW68" s="145"/>
      <c r="AX68" s="13" t="s">
        <v>22</v>
      </c>
      <c r="AY68" s="145">
        <v>10</v>
      </c>
      <c r="AZ68" s="145"/>
      <c r="BA68" s="146" t="s">
        <v>87</v>
      </c>
      <c r="BB68" s="147"/>
      <c r="BC68" s="14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55"/>
      <c r="BW68" s="55"/>
      <c r="BX68" s="55"/>
      <c r="BY68" s="55"/>
      <c r="BZ68" s="55"/>
      <c r="CA68" s="55"/>
      <c r="CB68" s="55"/>
      <c r="CF68" s="30"/>
      <c r="CG68" s="30"/>
      <c r="CH68" s="30"/>
    </row>
    <row r="69" spans="1:86" s="21" customFormat="1" ht="13.5" thickBot="1">
      <c r="A69"/>
      <c r="B69" s="131" t="s">
        <v>36</v>
      </c>
      <c r="C69" s="132"/>
      <c r="D69" s="133" t="s">
        <v>106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5"/>
      <c r="P69" s="99">
        <v>2</v>
      </c>
      <c r="Q69" s="100"/>
      <c r="R69" s="101"/>
      <c r="S69" s="98">
        <v>1</v>
      </c>
      <c r="T69" s="98"/>
      <c r="U69" s="14" t="s">
        <v>22</v>
      </c>
      <c r="V69" s="98">
        <v>10</v>
      </c>
      <c r="W69" s="98"/>
      <c r="X69" s="185" t="s">
        <v>87</v>
      </c>
      <c r="Y69" s="186"/>
      <c r="Z69" s="187"/>
      <c r="AA69" s="4"/>
      <c r="AB69" s="4"/>
      <c r="AC69" s="4"/>
      <c r="AD69" s="4"/>
      <c r="AE69" s="131" t="s">
        <v>36</v>
      </c>
      <c r="AF69" s="132"/>
      <c r="AG69" s="133" t="s">
        <v>87</v>
      </c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5"/>
      <c r="AS69" s="99" t="s">
        <v>87</v>
      </c>
      <c r="AT69" s="100"/>
      <c r="AU69" s="101"/>
      <c r="AV69" s="98" t="s">
        <v>87</v>
      </c>
      <c r="AW69" s="98"/>
      <c r="AX69" s="14" t="s">
        <v>22</v>
      </c>
      <c r="AY69" s="98" t="s">
        <v>87</v>
      </c>
      <c r="AZ69" s="98"/>
      <c r="BA69" s="185" t="s">
        <v>87</v>
      </c>
      <c r="BB69" s="186"/>
      <c r="BC69" s="187"/>
      <c r="BD69" s="23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55"/>
      <c r="BW69" s="55"/>
      <c r="BX69" s="55"/>
      <c r="BY69" s="55"/>
      <c r="BZ69" s="55"/>
      <c r="CA69" s="55"/>
      <c r="CB69" s="55"/>
      <c r="CF69" s="30"/>
      <c r="CG69" s="30"/>
      <c r="CH69" s="30"/>
    </row>
    <row r="70" spans="1:86" s="7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E70" s="64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9"/>
      <c r="BW70" s="29"/>
      <c r="BX70" s="29"/>
      <c r="BY70" s="29"/>
      <c r="BZ70" s="29"/>
      <c r="CA70" s="29"/>
      <c r="CB70" s="29"/>
      <c r="CC70" s="30"/>
      <c r="CD70" s="30"/>
      <c r="CE70" s="30"/>
      <c r="CF70" s="30"/>
      <c r="CG70" s="30"/>
      <c r="CH70" s="30"/>
    </row>
    <row r="71" spans="1:86" s="7" customFormat="1" ht="12.75">
      <c r="A71"/>
      <c r="BE71" s="64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9"/>
      <c r="BW71" s="29"/>
      <c r="BX71" s="29"/>
      <c r="BY71" s="29"/>
      <c r="BZ71" s="29"/>
      <c r="CA71" s="29"/>
      <c r="CB71" s="29"/>
      <c r="CC71" s="30"/>
      <c r="CD71" s="30"/>
      <c r="CE71" s="30"/>
      <c r="CF71" s="30"/>
      <c r="CG71" s="30"/>
      <c r="CH71" s="30"/>
    </row>
    <row r="72" spans="1:86" s="7" customFormat="1" ht="15.75">
      <c r="A72"/>
      <c r="Q72" s="2"/>
      <c r="R72" s="2"/>
      <c r="S72" s="3" t="s">
        <v>0</v>
      </c>
      <c r="T72" s="175" t="s">
        <v>51</v>
      </c>
      <c r="U72" s="175"/>
      <c r="V72" s="175"/>
      <c r="W72" s="175"/>
      <c r="X72" s="175"/>
      <c r="Y72" s="175"/>
      <c r="Z72" s="175"/>
      <c r="AA72" s="175"/>
      <c r="AB72" s="2" t="s">
        <v>2</v>
      </c>
      <c r="AC72" s="2"/>
      <c r="AD72" s="2"/>
      <c r="AE72" s="2"/>
      <c r="AF72" s="176">
        <v>42533</v>
      </c>
      <c r="AG72" s="176"/>
      <c r="AH72" s="176"/>
      <c r="AI72" s="176"/>
      <c r="AJ72" s="176"/>
      <c r="AK72" s="176"/>
      <c r="AL72" s="176"/>
      <c r="AM72" s="176"/>
      <c r="BE72" s="64"/>
      <c r="BF72" s="28"/>
      <c r="BG72" s="28"/>
      <c r="BH72" s="28"/>
      <c r="BI72" s="28" t="s">
        <v>87</v>
      </c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9"/>
      <c r="BW72" s="29"/>
      <c r="BX72" s="29"/>
      <c r="BY72" s="29"/>
      <c r="BZ72" s="29"/>
      <c r="CA72" s="29"/>
      <c r="CB72" s="29"/>
      <c r="CC72" s="30"/>
      <c r="CD72" s="30"/>
      <c r="CE72" s="30"/>
      <c r="CF72" s="30"/>
      <c r="CG72" s="30"/>
      <c r="CH72" s="30"/>
    </row>
    <row r="73" spans="1:86" s="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E73" s="64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9"/>
      <c r="BW73" s="29"/>
      <c r="BX73" s="29"/>
      <c r="BY73" s="29"/>
      <c r="BZ73" s="29"/>
      <c r="CA73" s="29"/>
      <c r="CB73" s="29"/>
      <c r="CC73" s="30"/>
      <c r="CD73" s="30"/>
      <c r="CE73" s="30"/>
      <c r="CF73" s="30"/>
      <c r="CG73" s="30"/>
      <c r="CH73" s="30"/>
    </row>
    <row r="74" spans="1:86" s="7" customFormat="1" ht="18">
      <c r="A74"/>
      <c r="B74" s="184" t="s">
        <v>52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E74" s="64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9"/>
      <c r="BW74" s="29"/>
      <c r="BX74" s="29"/>
      <c r="BY74" s="29"/>
      <c r="BZ74" s="29"/>
      <c r="CA74" s="29"/>
      <c r="CB74" s="29"/>
      <c r="CC74" s="30"/>
      <c r="CD74" s="30"/>
      <c r="CE74" s="30"/>
      <c r="CF74" s="30"/>
      <c r="CG74" s="30"/>
      <c r="CH74" s="30"/>
    </row>
    <row r="75" spans="1:86" s="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E75" s="64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9"/>
      <c r="BW75" s="29"/>
      <c r="BX75" s="29"/>
      <c r="BY75" s="29"/>
      <c r="BZ75" s="29"/>
      <c r="CA75" s="29"/>
      <c r="CB75" s="29"/>
      <c r="CC75" s="30"/>
      <c r="CD75" s="30"/>
      <c r="CE75" s="30"/>
      <c r="CF75" s="30"/>
      <c r="CG75" s="30"/>
      <c r="CH75" s="30"/>
    </row>
    <row r="76" spans="1:86" s="7" customFormat="1" ht="15.75">
      <c r="A76" s="2"/>
      <c r="B76" s="2"/>
      <c r="C76" s="2"/>
      <c r="D76" s="2"/>
      <c r="E76" s="2"/>
      <c r="F76" s="2"/>
      <c r="G76" s="6" t="s">
        <v>3</v>
      </c>
      <c r="H76" s="180">
        <v>0.40625</v>
      </c>
      <c r="I76" s="180"/>
      <c r="J76" s="180"/>
      <c r="K76" s="180"/>
      <c r="L76" s="180"/>
      <c r="M76" s="7" t="s">
        <v>4</v>
      </c>
      <c r="N76" s="2"/>
      <c r="O76" s="2"/>
      <c r="P76" s="2"/>
      <c r="Q76" s="2"/>
      <c r="R76" s="2"/>
      <c r="S76" s="2"/>
      <c r="T76" s="6" t="s">
        <v>5</v>
      </c>
      <c r="U76" s="172">
        <v>2</v>
      </c>
      <c r="V76" s="172"/>
      <c r="W76" s="24" t="s">
        <v>35</v>
      </c>
      <c r="X76" s="171" t="s">
        <v>92</v>
      </c>
      <c r="Y76" s="171"/>
      <c r="Z76" s="171"/>
      <c r="AA76" s="171"/>
      <c r="AB76" s="171"/>
      <c r="AC76" s="7" t="s">
        <v>7</v>
      </c>
      <c r="AD76" s="2"/>
      <c r="AE76" s="2"/>
      <c r="AF76" s="2"/>
      <c r="AG76" s="2"/>
      <c r="AH76" s="2"/>
      <c r="AI76" s="2"/>
      <c r="AJ76" s="2"/>
      <c r="AK76" s="6" t="s">
        <v>8</v>
      </c>
      <c r="AL76" s="171" t="s">
        <v>103</v>
      </c>
      <c r="AM76" s="171"/>
      <c r="AN76" s="171"/>
      <c r="AO76" s="171"/>
      <c r="AP76" s="171"/>
      <c r="AQ76" s="7" t="s">
        <v>7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64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9"/>
      <c r="BW76" s="29"/>
      <c r="BX76" s="29"/>
      <c r="BY76" s="29"/>
      <c r="BZ76" s="29"/>
      <c r="CA76" s="29"/>
      <c r="CB76" s="29"/>
      <c r="CC76" s="30"/>
      <c r="CD76" s="30"/>
      <c r="CE76" s="30"/>
      <c r="CF76" s="30"/>
      <c r="CG76" s="30"/>
      <c r="CH76" s="30"/>
    </row>
    <row r="77" spans="1:86" s="7" customFormat="1" ht="6" customHeight="1" thickBo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E77" s="64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9"/>
      <c r="BW77" s="29"/>
      <c r="BX77" s="29"/>
      <c r="BY77" s="29"/>
      <c r="BZ77" s="29"/>
      <c r="CA77" s="29"/>
      <c r="CB77" s="29"/>
      <c r="CC77" s="30"/>
      <c r="CD77" s="30"/>
      <c r="CE77" s="30"/>
      <c r="CF77" s="30"/>
      <c r="CG77" s="30"/>
      <c r="CH77" s="30"/>
    </row>
    <row r="78" spans="1:86" s="7" customFormat="1" ht="20.25" customHeight="1" thickBot="1">
      <c r="A78"/>
      <c r="B78" s="162" t="s">
        <v>17</v>
      </c>
      <c r="C78" s="163"/>
      <c r="D78" s="164" t="s">
        <v>20</v>
      </c>
      <c r="E78" s="156"/>
      <c r="F78" s="156"/>
      <c r="G78" s="156"/>
      <c r="H78" s="156"/>
      <c r="I78" s="156"/>
      <c r="J78" s="156"/>
      <c r="K78" s="156"/>
      <c r="L78" s="156"/>
      <c r="M78" s="156"/>
      <c r="N78" s="165"/>
      <c r="O78" s="164" t="s">
        <v>53</v>
      </c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65"/>
      <c r="AW78" s="164" t="s">
        <v>24</v>
      </c>
      <c r="AX78" s="156"/>
      <c r="AY78" s="156"/>
      <c r="AZ78" s="156"/>
      <c r="BA78" s="156"/>
      <c r="BB78" s="220"/>
      <c r="BC78" s="221"/>
      <c r="BD78" s="76"/>
      <c r="BE78" s="76"/>
      <c r="BF78" s="76"/>
      <c r="BG78" s="76"/>
      <c r="BH78" s="222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9"/>
      <c r="BW78" s="29"/>
      <c r="BX78" s="29"/>
      <c r="BY78" s="29"/>
      <c r="BZ78" s="29"/>
      <c r="CA78" s="29"/>
      <c r="CB78" s="29"/>
      <c r="CC78" s="30"/>
      <c r="CD78" s="30"/>
      <c r="CE78" s="30"/>
      <c r="CF78" s="30"/>
      <c r="CG78" s="30"/>
      <c r="CH78" s="30"/>
    </row>
    <row r="79" spans="1:86" s="7" customFormat="1" ht="18" customHeight="1">
      <c r="A79"/>
      <c r="B79" s="199">
        <v>31</v>
      </c>
      <c r="C79" s="209"/>
      <c r="D79" s="203">
        <f>H76</f>
        <v>0.40625</v>
      </c>
      <c r="E79" s="204"/>
      <c r="F79" s="204"/>
      <c r="G79" s="204"/>
      <c r="H79" s="204"/>
      <c r="I79" s="204"/>
      <c r="J79" s="204"/>
      <c r="K79" s="204"/>
      <c r="L79" s="204"/>
      <c r="M79" s="204"/>
      <c r="N79" s="205"/>
      <c r="O79" s="223" t="str">
        <f>$D$64</f>
        <v>Werder Bremen</v>
      </c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16" t="s">
        <v>23</v>
      </c>
      <c r="AF79" s="224" t="str">
        <f>$AG$67</f>
        <v>SV Die Haghe</v>
      </c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5"/>
      <c r="AW79" s="193">
        <v>4</v>
      </c>
      <c r="AX79" s="188"/>
      <c r="AY79" s="188" t="s">
        <v>22</v>
      </c>
      <c r="AZ79" s="188">
        <v>0</v>
      </c>
      <c r="BA79" s="188"/>
      <c r="BB79" s="226"/>
      <c r="BC79" s="227"/>
      <c r="BD79" s="227"/>
      <c r="BE79" s="227"/>
      <c r="BF79" s="227"/>
      <c r="BG79" s="227"/>
      <c r="BH79" s="2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9"/>
      <c r="BW79" s="29"/>
      <c r="BX79" s="29"/>
      <c r="BY79" s="29"/>
      <c r="BZ79" s="29"/>
      <c r="CA79" s="29"/>
      <c r="CB79" s="29"/>
      <c r="CC79" s="30"/>
      <c r="CD79" s="30"/>
      <c r="CE79" s="30"/>
      <c r="CF79" s="30"/>
      <c r="CG79" s="30"/>
      <c r="CH79" s="30"/>
    </row>
    <row r="80" spans="1:86" s="7" customFormat="1" ht="12" customHeight="1" thickBot="1">
      <c r="A80"/>
      <c r="B80" s="201"/>
      <c r="C80" s="210"/>
      <c r="D80" s="206"/>
      <c r="E80" s="207"/>
      <c r="F80" s="207"/>
      <c r="G80" s="207"/>
      <c r="H80" s="207"/>
      <c r="I80" s="207"/>
      <c r="J80" s="207"/>
      <c r="K80" s="207"/>
      <c r="L80" s="207"/>
      <c r="M80" s="207"/>
      <c r="N80" s="208"/>
      <c r="O80" s="190" t="s">
        <v>32</v>
      </c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229"/>
      <c r="AF80" s="191" t="s">
        <v>39</v>
      </c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2"/>
      <c r="AW80" s="194"/>
      <c r="AX80" s="189"/>
      <c r="AY80" s="189"/>
      <c r="AZ80" s="189"/>
      <c r="BA80" s="189"/>
      <c r="BB80" s="230"/>
      <c r="BC80" s="231"/>
      <c r="BD80" s="231"/>
      <c r="BE80" s="231"/>
      <c r="BF80" s="231"/>
      <c r="BG80" s="231"/>
      <c r="BH80" s="232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9"/>
      <c r="BW80" s="29"/>
      <c r="BX80" s="29"/>
      <c r="BY80" s="29"/>
      <c r="BZ80" s="29"/>
      <c r="CA80" s="29"/>
      <c r="CB80" s="29"/>
      <c r="CC80" s="30"/>
      <c r="CD80" s="30"/>
      <c r="CE80" s="30"/>
      <c r="CF80" s="30"/>
      <c r="CG80" s="30"/>
      <c r="CH80" s="30"/>
    </row>
    <row r="81" spans="1:86" s="7" customFormat="1" ht="3.75" customHeight="1" thickBot="1">
      <c r="A81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4"/>
      <c r="BC81" s="234"/>
      <c r="BD81" s="234"/>
      <c r="BE81" s="234"/>
      <c r="BF81" s="234"/>
      <c r="BG81" s="234"/>
      <c r="BH81" s="234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9"/>
      <c r="BW81" s="29"/>
      <c r="BX81" s="29"/>
      <c r="BY81" s="29"/>
      <c r="BZ81" s="28"/>
      <c r="CA81" s="28"/>
      <c r="CB81" s="28"/>
      <c r="CC81" s="46"/>
      <c r="CD81" s="46"/>
      <c r="CE81" s="46"/>
      <c r="CF81" s="46"/>
      <c r="CG81" s="46"/>
      <c r="CH81" s="46"/>
    </row>
    <row r="82" spans="1:86" s="7" customFormat="1" ht="19.5" customHeight="1" thickBot="1">
      <c r="A82"/>
      <c r="B82" s="162" t="s">
        <v>17</v>
      </c>
      <c r="C82" s="163"/>
      <c r="D82" s="164" t="s">
        <v>20</v>
      </c>
      <c r="E82" s="156"/>
      <c r="F82" s="156"/>
      <c r="G82" s="156"/>
      <c r="H82" s="156"/>
      <c r="I82" s="156"/>
      <c r="J82" s="156"/>
      <c r="K82" s="156"/>
      <c r="L82" s="156"/>
      <c r="M82" s="156"/>
      <c r="N82" s="165"/>
      <c r="O82" s="164" t="s">
        <v>54</v>
      </c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65"/>
      <c r="AW82" s="164" t="s">
        <v>24</v>
      </c>
      <c r="AX82" s="156"/>
      <c r="AY82" s="156"/>
      <c r="AZ82" s="156"/>
      <c r="BA82" s="156"/>
      <c r="BB82" s="226"/>
      <c r="BC82" s="227"/>
      <c r="BD82" s="227"/>
      <c r="BE82" s="227"/>
      <c r="BF82" s="227"/>
      <c r="BG82" s="227"/>
      <c r="BH82" s="2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9"/>
      <c r="BW82" s="29"/>
      <c r="BX82" s="29"/>
      <c r="BY82" s="29"/>
      <c r="BZ82" s="28"/>
      <c r="CA82" s="28"/>
      <c r="CB82" s="66"/>
      <c r="CC82" s="46"/>
      <c r="CD82" s="46"/>
      <c r="CE82" s="46"/>
      <c r="CF82" s="46"/>
      <c r="CG82" s="46"/>
      <c r="CH82" s="46"/>
    </row>
    <row r="83" spans="1:86" s="7" customFormat="1" ht="18" customHeight="1">
      <c r="A83"/>
      <c r="B83" s="199">
        <v>32</v>
      </c>
      <c r="C83" s="209"/>
      <c r="D83" s="203">
        <v>0.4236111111111111</v>
      </c>
      <c r="E83" s="204"/>
      <c r="F83" s="204"/>
      <c r="G83" s="204"/>
      <c r="H83" s="204"/>
      <c r="I83" s="204"/>
      <c r="J83" s="204"/>
      <c r="K83" s="204"/>
      <c r="L83" s="204"/>
      <c r="M83" s="204"/>
      <c r="N83" s="205"/>
      <c r="O83" s="223" t="str">
        <f>$AG$64</f>
        <v>RW Damme</v>
      </c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16" t="s">
        <v>23</v>
      </c>
      <c r="AF83" s="224" t="str">
        <f>$D$67</f>
        <v>JSG Brockum</v>
      </c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5"/>
      <c r="AW83" s="193">
        <v>3</v>
      </c>
      <c r="AX83" s="188"/>
      <c r="AY83" s="188" t="s">
        <v>22</v>
      </c>
      <c r="AZ83" s="188">
        <v>0</v>
      </c>
      <c r="BA83" s="188"/>
      <c r="BB83" s="235"/>
      <c r="BC83" s="234"/>
      <c r="BD83" s="234"/>
      <c r="BE83" s="234"/>
      <c r="BF83" s="234"/>
      <c r="BG83" s="234"/>
      <c r="BH83" s="236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9"/>
      <c r="BW83" s="29"/>
      <c r="BX83" s="29"/>
      <c r="BY83" s="29"/>
      <c r="BZ83" s="28"/>
      <c r="CA83" s="28"/>
      <c r="CB83" s="66"/>
      <c r="CC83" s="46"/>
      <c r="CD83" s="46"/>
      <c r="CE83" s="46"/>
      <c r="CF83" s="46"/>
      <c r="CG83" s="46"/>
      <c r="CH83" s="46"/>
    </row>
    <row r="84" spans="1:86" s="7" customFormat="1" ht="12" customHeight="1" thickBot="1">
      <c r="A84"/>
      <c r="B84" s="201"/>
      <c r="C84" s="210"/>
      <c r="D84" s="206"/>
      <c r="E84" s="207"/>
      <c r="F84" s="207"/>
      <c r="G84" s="207"/>
      <c r="H84" s="207"/>
      <c r="I84" s="207"/>
      <c r="J84" s="207"/>
      <c r="K84" s="207"/>
      <c r="L84" s="207"/>
      <c r="M84" s="207"/>
      <c r="N84" s="208"/>
      <c r="O84" s="190" t="s">
        <v>33</v>
      </c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229"/>
      <c r="AF84" s="191" t="s">
        <v>40</v>
      </c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2"/>
      <c r="AW84" s="194"/>
      <c r="AX84" s="189"/>
      <c r="AY84" s="189"/>
      <c r="AZ84" s="189"/>
      <c r="BA84" s="189"/>
      <c r="BB84" s="230"/>
      <c r="BC84" s="231"/>
      <c r="BD84" s="231"/>
      <c r="BE84" s="231"/>
      <c r="BF84" s="231"/>
      <c r="BG84" s="231"/>
      <c r="BH84" s="232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9"/>
      <c r="BW84" s="29"/>
      <c r="BX84" s="29"/>
      <c r="BY84" s="29"/>
      <c r="BZ84" s="29"/>
      <c r="CA84" s="29"/>
      <c r="CB84" s="29"/>
      <c r="CC84" s="30"/>
      <c r="CD84" s="30"/>
      <c r="CE84" s="30"/>
      <c r="CF84" s="30"/>
      <c r="CG84" s="30"/>
      <c r="CH84" s="30"/>
    </row>
    <row r="85" spans="1:86" s="7" customFormat="1" ht="3.75" customHeight="1" thickBot="1">
      <c r="A85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79"/>
      <c r="BC85" s="80"/>
      <c r="BD85" s="80"/>
      <c r="BE85" s="80"/>
      <c r="BF85" s="80"/>
      <c r="BG85" s="80"/>
      <c r="BH85" s="81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9"/>
      <c r="BW85" s="29"/>
      <c r="BX85" s="29"/>
      <c r="BY85" s="29"/>
      <c r="BZ85" s="29"/>
      <c r="CA85" s="29"/>
      <c r="CB85" s="29"/>
      <c r="CC85" s="30"/>
      <c r="CD85" s="30"/>
      <c r="CE85" s="30"/>
      <c r="CF85" s="30"/>
      <c r="CG85" s="30"/>
      <c r="CH85" s="30"/>
    </row>
    <row r="86" spans="1:86" s="7" customFormat="1" ht="19.5" customHeight="1" thickBot="1">
      <c r="A86"/>
      <c r="B86" s="162" t="s">
        <v>17</v>
      </c>
      <c r="C86" s="163"/>
      <c r="D86" s="164" t="s">
        <v>20</v>
      </c>
      <c r="E86" s="156"/>
      <c r="F86" s="156"/>
      <c r="G86" s="156"/>
      <c r="H86" s="156"/>
      <c r="I86" s="156"/>
      <c r="J86" s="156"/>
      <c r="K86" s="156"/>
      <c r="L86" s="156"/>
      <c r="M86" s="156"/>
      <c r="N86" s="165"/>
      <c r="O86" s="164" t="s">
        <v>55</v>
      </c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65"/>
      <c r="AW86" s="164" t="s">
        <v>24</v>
      </c>
      <c r="AX86" s="156"/>
      <c r="AY86" s="156"/>
      <c r="AZ86" s="156"/>
      <c r="BA86" s="156"/>
      <c r="BB86" s="226"/>
      <c r="BC86" s="227"/>
      <c r="BD86" s="227"/>
      <c r="BE86" s="227"/>
      <c r="BF86" s="227"/>
      <c r="BG86" s="227"/>
      <c r="BH86" s="2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9"/>
      <c r="BW86" s="29"/>
      <c r="BX86" s="29"/>
      <c r="BY86" s="29"/>
      <c r="BZ86" s="29"/>
      <c r="CA86" s="29"/>
      <c r="CB86" s="29"/>
      <c r="CC86" s="30"/>
      <c r="CD86" s="30"/>
      <c r="CE86" s="30"/>
      <c r="CF86" s="30"/>
      <c r="CG86" s="30"/>
      <c r="CH86" s="30"/>
    </row>
    <row r="87" spans="1:86" s="7" customFormat="1" ht="18" customHeight="1">
      <c r="A87"/>
      <c r="B87" s="199">
        <v>33</v>
      </c>
      <c r="C87" s="209"/>
      <c r="D87" s="203">
        <v>0.44097222222222227</v>
      </c>
      <c r="E87" s="204"/>
      <c r="F87" s="204"/>
      <c r="G87" s="204"/>
      <c r="H87" s="204"/>
      <c r="I87" s="204"/>
      <c r="J87" s="204"/>
      <c r="K87" s="204"/>
      <c r="L87" s="204"/>
      <c r="M87" s="204"/>
      <c r="N87" s="205"/>
      <c r="O87" s="223" t="str">
        <f>$D$65</f>
        <v>Grol Groenlo</v>
      </c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16" t="s">
        <v>23</v>
      </c>
      <c r="AF87" s="224" t="str">
        <f>$AG$66</f>
        <v>JSG Stuhr</v>
      </c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5"/>
      <c r="AW87" s="193">
        <v>2</v>
      </c>
      <c r="AX87" s="188"/>
      <c r="AY87" s="188" t="s">
        <v>22</v>
      </c>
      <c r="AZ87" s="188">
        <v>0</v>
      </c>
      <c r="BA87" s="188"/>
      <c r="BB87" s="235"/>
      <c r="BC87" s="234"/>
      <c r="BD87" s="234"/>
      <c r="BE87" s="234"/>
      <c r="BF87" s="234"/>
      <c r="BG87" s="234"/>
      <c r="BH87" s="236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9"/>
      <c r="BW87" s="29"/>
      <c r="BX87" s="29"/>
      <c r="BY87" s="29"/>
      <c r="BZ87" s="29"/>
      <c r="CA87" s="29"/>
      <c r="CB87" s="29"/>
      <c r="CC87" s="30"/>
      <c r="CD87" s="30"/>
      <c r="CE87" s="30"/>
      <c r="CF87" s="30"/>
      <c r="CG87" s="30"/>
      <c r="CH87" s="30"/>
    </row>
    <row r="88" spans="1:86" s="7" customFormat="1" ht="12" customHeight="1" thickBot="1">
      <c r="A88"/>
      <c r="B88" s="201"/>
      <c r="C88" s="210"/>
      <c r="D88" s="206"/>
      <c r="E88" s="207"/>
      <c r="F88" s="207"/>
      <c r="G88" s="207"/>
      <c r="H88" s="207"/>
      <c r="I88" s="207"/>
      <c r="J88" s="207"/>
      <c r="K88" s="207"/>
      <c r="L88" s="207"/>
      <c r="M88" s="207"/>
      <c r="N88" s="208"/>
      <c r="O88" s="190" t="s">
        <v>31</v>
      </c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229"/>
      <c r="AF88" s="191" t="s">
        <v>38</v>
      </c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2"/>
      <c r="AW88" s="194"/>
      <c r="AX88" s="189"/>
      <c r="AY88" s="189"/>
      <c r="AZ88" s="189"/>
      <c r="BA88" s="189"/>
      <c r="BB88" s="230"/>
      <c r="BC88" s="231"/>
      <c r="BD88" s="231"/>
      <c r="BE88" s="231"/>
      <c r="BF88" s="231"/>
      <c r="BG88" s="231"/>
      <c r="BH88" s="232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9"/>
      <c r="BW88" s="29"/>
      <c r="BX88" s="29"/>
      <c r="BY88" s="29"/>
      <c r="BZ88" s="29"/>
      <c r="CA88" s="29"/>
      <c r="CB88" s="29"/>
      <c r="CC88" s="30"/>
      <c r="CD88" s="30"/>
      <c r="CE88" s="30"/>
      <c r="CF88" s="30"/>
      <c r="CG88" s="30"/>
      <c r="CH88" s="30"/>
    </row>
    <row r="89" spans="1:86" s="7" customFormat="1" ht="3.75" customHeight="1" thickBot="1">
      <c r="A89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79"/>
      <c r="BC89" s="80"/>
      <c r="BD89" s="80"/>
      <c r="BE89" s="80"/>
      <c r="BF89" s="80"/>
      <c r="BG89" s="80"/>
      <c r="BH89" s="81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9"/>
      <c r="BW89" s="29"/>
      <c r="BX89" s="29"/>
      <c r="BY89" s="29"/>
      <c r="BZ89" s="29"/>
      <c r="CA89" s="29"/>
      <c r="CB89" s="29"/>
      <c r="CC89" s="30"/>
      <c r="CD89" s="30"/>
      <c r="CE89" s="30"/>
      <c r="CF89" s="30"/>
      <c r="CG89" s="30"/>
      <c r="CH89" s="30"/>
    </row>
    <row r="90" spans="1:86" s="7" customFormat="1" ht="19.5" customHeight="1" thickBot="1">
      <c r="A90"/>
      <c r="B90" s="162" t="s">
        <v>17</v>
      </c>
      <c r="C90" s="163"/>
      <c r="D90" s="164" t="s">
        <v>20</v>
      </c>
      <c r="E90" s="156"/>
      <c r="F90" s="156"/>
      <c r="G90" s="156"/>
      <c r="H90" s="156"/>
      <c r="I90" s="156"/>
      <c r="J90" s="156"/>
      <c r="K90" s="156"/>
      <c r="L90" s="156"/>
      <c r="M90" s="156"/>
      <c r="N90" s="165"/>
      <c r="O90" s="164" t="s">
        <v>104</v>
      </c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65"/>
      <c r="AW90" s="164" t="s">
        <v>24</v>
      </c>
      <c r="AX90" s="156"/>
      <c r="AY90" s="156"/>
      <c r="AZ90" s="156"/>
      <c r="BA90" s="156"/>
      <c r="BB90" s="226"/>
      <c r="BC90" s="227"/>
      <c r="BD90" s="227"/>
      <c r="BE90" s="227"/>
      <c r="BF90" s="227"/>
      <c r="BG90" s="227"/>
      <c r="BH90" s="2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9"/>
      <c r="BW90" s="29"/>
      <c r="BX90" s="29"/>
      <c r="BY90" s="29"/>
      <c r="BZ90" s="29"/>
      <c r="CA90" s="29"/>
      <c r="CB90" s="29"/>
      <c r="CC90" s="30"/>
      <c r="CD90" s="30"/>
      <c r="CE90" s="30"/>
      <c r="CF90" s="30"/>
      <c r="CG90" s="30"/>
      <c r="CH90" s="30"/>
    </row>
    <row r="91" spans="1:86" s="7" customFormat="1" ht="18" customHeight="1">
      <c r="A91"/>
      <c r="B91" s="199">
        <v>34</v>
      </c>
      <c r="C91" s="209"/>
      <c r="D91" s="203">
        <v>0.4583333333333333</v>
      </c>
      <c r="E91" s="204"/>
      <c r="F91" s="204"/>
      <c r="G91" s="204"/>
      <c r="H91" s="204"/>
      <c r="I91" s="204"/>
      <c r="J91" s="204"/>
      <c r="K91" s="204"/>
      <c r="L91" s="204"/>
      <c r="M91" s="204"/>
      <c r="N91" s="205"/>
      <c r="O91" s="223" t="s">
        <v>96</v>
      </c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16" t="s">
        <v>23</v>
      </c>
      <c r="AF91" s="224" t="s">
        <v>106</v>
      </c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5"/>
      <c r="AW91" s="193">
        <v>3</v>
      </c>
      <c r="AX91" s="188"/>
      <c r="AY91" s="188" t="s">
        <v>22</v>
      </c>
      <c r="AZ91" s="188">
        <v>0</v>
      </c>
      <c r="BA91" s="188"/>
      <c r="BB91" s="235"/>
      <c r="BC91" s="234"/>
      <c r="BD91" s="234"/>
      <c r="BE91" s="234"/>
      <c r="BF91" s="234"/>
      <c r="BG91" s="234"/>
      <c r="BH91" s="236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9"/>
      <c r="BW91" s="29"/>
      <c r="BX91" s="29"/>
      <c r="BY91" s="29"/>
      <c r="BZ91" s="29"/>
      <c r="CA91" s="29"/>
      <c r="CB91" s="29"/>
      <c r="CC91" s="30"/>
      <c r="CD91" s="30"/>
      <c r="CE91" s="30"/>
      <c r="CF91" s="30"/>
      <c r="CG91" s="30"/>
      <c r="CH91" s="30"/>
    </row>
    <row r="92" spans="1:101" s="7" customFormat="1" ht="12" customHeight="1" thickBot="1">
      <c r="A92"/>
      <c r="B92" s="201"/>
      <c r="C92" s="210"/>
      <c r="D92" s="206"/>
      <c r="E92" s="207"/>
      <c r="F92" s="207"/>
      <c r="G92" s="207"/>
      <c r="H92" s="207"/>
      <c r="I92" s="207"/>
      <c r="J92" s="207"/>
      <c r="K92" s="207"/>
      <c r="L92" s="207"/>
      <c r="M92" s="207"/>
      <c r="N92" s="208"/>
      <c r="O92" s="190" t="s">
        <v>101</v>
      </c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229"/>
      <c r="AF92" s="191" t="s">
        <v>42</v>
      </c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2"/>
      <c r="AW92" s="194"/>
      <c r="AX92" s="189"/>
      <c r="AY92" s="189"/>
      <c r="AZ92" s="189"/>
      <c r="BA92" s="189"/>
      <c r="BB92" s="230"/>
      <c r="BC92" s="231"/>
      <c r="BD92" s="231"/>
      <c r="BE92" s="231"/>
      <c r="BF92" s="231"/>
      <c r="BG92" s="231"/>
      <c r="BH92" s="232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46"/>
      <c r="CD92" s="46"/>
      <c r="CE92" s="46"/>
      <c r="CF92" s="46"/>
      <c r="CG92" s="46"/>
      <c r="CH92" s="46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</row>
    <row r="93" spans="1:86" s="7" customFormat="1" ht="3.75" customHeight="1" thickBot="1">
      <c r="A93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79"/>
      <c r="BC93" s="80"/>
      <c r="BD93" s="80"/>
      <c r="BE93" s="80"/>
      <c r="BF93" s="80"/>
      <c r="BG93" s="80"/>
      <c r="BH93" s="81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9"/>
      <c r="BW93" s="29"/>
      <c r="BX93" s="29"/>
      <c r="BY93" s="29"/>
      <c r="BZ93" s="29"/>
      <c r="CA93" s="29"/>
      <c r="CB93" s="29"/>
      <c r="CC93" s="30"/>
      <c r="CD93" s="30"/>
      <c r="CE93" s="30"/>
      <c r="CF93" s="30"/>
      <c r="CG93" s="30"/>
      <c r="CH93" s="30"/>
    </row>
    <row r="94" spans="1:86" s="7" customFormat="1" ht="19.5" customHeight="1" thickBot="1">
      <c r="A94"/>
      <c r="B94" s="162" t="s">
        <v>17</v>
      </c>
      <c r="C94" s="163"/>
      <c r="D94" s="164" t="s">
        <v>20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65"/>
      <c r="O94" s="164" t="s">
        <v>56</v>
      </c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65"/>
      <c r="AW94" s="164" t="s">
        <v>24</v>
      </c>
      <c r="AX94" s="156"/>
      <c r="AY94" s="156"/>
      <c r="AZ94" s="156"/>
      <c r="BA94" s="156"/>
      <c r="BB94" s="226"/>
      <c r="BC94" s="227"/>
      <c r="BD94" s="227"/>
      <c r="BE94" s="227"/>
      <c r="BF94" s="227"/>
      <c r="BG94" s="227"/>
      <c r="BH94" s="2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9"/>
      <c r="BW94" s="29"/>
      <c r="BX94" s="29"/>
      <c r="BY94" s="29"/>
      <c r="BZ94" s="29"/>
      <c r="CA94" s="29"/>
      <c r="CB94" s="29"/>
      <c r="CC94" s="30"/>
      <c r="CD94" s="30"/>
      <c r="CE94" s="30"/>
      <c r="CF94" s="30"/>
      <c r="CG94" s="30"/>
      <c r="CH94" s="30"/>
    </row>
    <row r="95" spans="1:86" s="7" customFormat="1" ht="18" customHeight="1">
      <c r="A95"/>
      <c r="B95" s="199">
        <v>35</v>
      </c>
      <c r="C95" s="209"/>
      <c r="D95" s="203">
        <v>0.4756944444444444</v>
      </c>
      <c r="E95" s="204"/>
      <c r="F95" s="204"/>
      <c r="G95" s="204"/>
      <c r="H95" s="204"/>
      <c r="I95" s="204"/>
      <c r="J95" s="204"/>
      <c r="K95" s="204"/>
      <c r="L95" s="204"/>
      <c r="M95" s="204"/>
      <c r="N95" s="205"/>
      <c r="O95" s="223" t="s">
        <v>107</v>
      </c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16" t="s">
        <v>23</v>
      </c>
      <c r="AF95" s="224" t="s">
        <v>95</v>
      </c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5"/>
      <c r="AW95" s="193">
        <v>1</v>
      </c>
      <c r="AX95" s="188"/>
      <c r="AY95" s="188" t="s">
        <v>22</v>
      </c>
      <c r="AZ95" s="188">
        <v>2</v>
      </c>
      <c r="BA95" s="188"/>
      <c r="BB95" s="235"/>
      <c r="BC95" s="234"/>
      <c r="BD95" s="234"/>
      <c r="BE95" s="234"/>
      <c r="BF95" s="234"/>
      <c r="BG95" s="234"/>
      <c r="BH95" s="236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9"/>
      <c r="BW95" s="29"/>
      <c r="BX95" s="29"/>
      <c r="BY95" s="29"/>
      <c r="BZ95" s="29"/>
      <c r="CA95" s="29"/>
      <c r="CB95" s="29"/>
      <c r="CC95" s="30"/>
      <c r="CD95" s="30"/>
      <c r="CE95" s="30"/>
      <c r="CF95" s="30"/>
      <c r="CG95" s="30"/>
      <c r="CH95" s="30"/>
    </row>
    <row r="96" spans="1:101" s="7" customFormat="1" ht="12" customHeight="1" thickBot="1">
      <c r="A96"/>
      <c r="B96" s="201"/>
      <c r="C96" s="210"/>
      <c r="D96" s="206"/>
      <c r="E96" s="207"/>
      <c r="F96" s="207"/>
      <c r="G96" s="207"/>
      <c r="H96" s="207"/>
      <c r="I96" s="207"/>
      <c r="J96" s="207"/>
      <c r="K96" s="207"/>
      <c r="L96" s="207"/>
      <c r="M96" s="207"/>
      <c r="N96" s="208"/>
      <c r="O96" s="190" t="s">
        <v>102</v>
      </c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229"/>
      <c r="AF96" s="191" t="s">
        <v>37</v>
      </c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2"/>
      <c r="AW96" s="194"/>
      <c r="AX96" s="189"/>
      <c r="AY96" s="189"/>
      <c r="AZ96" s="189"/>
      <c r="BA96" s="189"/>
      <c r="BB96" s="230"/>
      <c r="BC96" s="231"/>
      <c r="BD96" s="231"/>
      <c r="BE96" s="231"/>
      <c r="BF96" s="231"/>
      <c r="BG96" s="231"/>
      <c r="BH96" s="232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46"/>
      <c r="CD96" s="46"/>
      <c r="CE96" s="46"/>
      <c r="CF96" s="46"/>
      <c r="CG96" s="46"/>
      <c r="CH96" s="46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</row>
    <row r="97" spans="1:86" s="7" customFormat="1" ht="3.75" customHeight="1" thickBot="1">
      <c r="A97"/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79"/>
      <c r="BC97" s="80"/>
      <c r="BD97" s="80"/>
      <c r="BE97" s="80"/>
      <c r="BF97" s="80"/>
      <c r="BG97" s="80"/>
      <c r="BH97" s="81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9"/>
      <c r="BW97" s="29"/>
      <c r="BX97" s="29"/>
      <c r="BY97" s="29"/>
      <c r="BZ97" s="29"/>
      <c r="CA97" s="29"/>
      <c r="CB97" s="29"/>
      <c r="CC97" s="30"/>
      <c r="CD97" s="30"/>
      <c r="CE97" s="30"/>
      <c r="CF97" s="30"/>
      <c r="CG97" s="30"/>
      <c r="CH97" s="30"/>
    </row>
    <row r="98" spans="1:86" s="7" customFormat="1" ht="19.5" customHeight="1" thickBot="1">
      <c r="A98"/>
      <c r="B98" s="162" t="s">
        <v>17</v>
      </c>
      <c r="C98" s="163"/>
      <c r="D98" s="164" t="s">
        <v>20</v>
      </c>
      <c r="E98" s="156"/>
      <c r="F98" s="156"/>
      <c r="G98" s="156"/>
      <c r="H98" s="156"/>
      <c r="I98" s="156"/>
      <c r="J98" s="156"/>
      <c r="K98" s="156"/>
      <c r="L98" s="156"/>
      <c r="M98" s="156"/>
      <c r="N98" s="165"/>
      <c r="O98" s="164" t="s">
        <v>76</v>
      </c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65"/>
      <c r="AW98" s="164" t="s">
        <v>24</v>
      </c>
      <c r="AX98" s="156"/>
      <c r="AY98" s="156"/>
      <c r="AZ98" s="156"/>
      <c r="BA98" s="156"/>
      <c r="BB98" s="226"/>
      <c r="BC98" s="227"/>
      <c r="BD98" s="227"/>
      <c r="BE98" s="227"/>
      <c r="BF98" s="227"/>
      <c r="BG98" s="227"/>
      <c r="BH98" s="2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9"/>
      <c r="BW98" s="29"/>
      <c r="BX98" s="29"/>
      <c r="BY98" s="29"/>
      <c r="BZ98" s="29"/>
      <c r="CA98" s="29"/>
      <c r="CB98" s="29"/>
      <c r="CC98" s="30"/>
      <c r="CD98" s="30"/>
      <c r="CE98" s="30"/>
      <c r="CF98" s="30"/>
      <c r="CG98" s="30"/>
      <c r="CH98" s="30"/>
    </row>
    <row r="99" spans="1:86" s="7" customFormat="1" ht="18" customHeight="1">
      <c r="A99"/>
      <c r="B99" s="199">
        <v>36</v>
      </c>
      <c r="C99" s="209"/>
      <c r="D99" s="203">
        <v>0.4930555555555556</v>
      </c>
      <c r="E99" s="204"/>
      <c r="F99" s="204"/>
      <c r="G99" s="204"/>
      <c r="H99" s="204"/>
      <c r="I99" s="204"/>
      <c r="J99" s="204"/>
      <c r="K99" s="204"/>
      <c r="L99" s="204"/>
      <c r="M99" s="204"/>
      <c r="N99" s="205"/>
      <c r="O99" s="223" t="str">
        <f>$D$69</f>
        <v>RV &amp; AV Overmaas</v>
      </c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16" t="s">
        <v>23</v>
      </c>
      <c r="AF99" s="224" t="str">
        <f>$AG$68</f>
        <v>TuS Bad Essen</v>
      </c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5"/>
      <c r="AW99" s="193">
        <v>1</v>
      </c>
      <c r="AX99" s="188"/>
      <c r="AY99" s="188" t="s">
        <v>22</v>
      </c>
      <c r="AZ99" s="188">
        <v>0</v>
      </c>
      <c r="BA99" s="188"/>
      <c r="BB99" s="235"/>
      <c r="BC99" s="234"/>
      <c r="BD99" s="234"/>
      <c r="BE99" s="234"/>
      <c r="BF99" s="234"/>
      <c r="BG99" s="234"/>
      <c r="BH99" s="236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9"/>
      <c r="BW99" s="29"/>
      <c r="BX99" s="29"/>
      <c r="BY99" s="29"/>
      <c r="BZ99" s="29"/>
      <c r="CA99" s="29"/>
      <c r="CB99" s="29"/>
      <c r="CC99" s="30"/>
      <c r="CD99" s="30"/>
      <c r="CE99" s="30"/>
      <c r="CF99" s="30"/>
      <c r="CG99" s="30"/>
      <c r="CH99" s="30"/>
    </row>
    <row r="100" spans="1:101" s="7" customFormat="1" ht="12" customHeight="1" thickBot="1">
      <c r="A100"/>
      <c r="B100" s="201"/>
      <c r="C100" s="210"/>
      <c r="D100" s="206"/>
      <c r="E100" s="207"/>
      <c r="F100" s="207"/>
      <c r="G100" s="207"/>
      <c r="H100" s="207"/>
      <c r="I100" s="207"/>
      <c r="J100" s="207"/>
      <c r="K100" s="207"/>
      <c r="L100" s="207"/>
      <c r="M100" s="207"/>
      <c r="N100" s="208"/>
      <c r="O100" s="190" t="s">
        <v>42</v>
      </c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229"/>
      <c r="AF100" s="191" t="s">
        <v>43</v>
      </c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2"/>
      <c r="AW100" s="194"/>
      <c r="AX100" s="189"/>
      <c r="AY100" s="189"/>
      <c r="AZ100" s="189"/>
      <c r="BA100" s="189"/>
      <c r="BB100" s="237"/>
      <c r="BC100" s="238"/>
      <c r="BD100" s="238"/>
      <c r="BE100" s="238"/>
      <c r="BF100" s="238"/>
      <c r="BG100" s="238"/>
      <c r="BH100" s="239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46"/>
      <c r="CD100" s="46"/>
      <c r="CE100" s="46"/>
      <c r="CF100" s="46"/>
      <c r="CG100" s="46"/>
      <c r="CH100" s="46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</row>
    <row r="101" spans="1:101" s="7" customFormat="1" ht="12.75">
      <c r="A101"/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40"/>
      <c r="BE101" s="241"/>
      <c r="BF101" s="242"/>
      <c r="BG101" s="242"/>
      <c r="BH101" s="242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46"/>
      <c r="CD101" s="46"/>
      <c r="CE101" s="46"/>
      <c r="CF101" s="46"/>
      <c r="CG101" s="46"/>
      <c r="CH101" s="46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</row>
    <row r="102" spans="1:101" s="7" customFormat="1" ht="18">
      <c r="A102"/>
      <c r="B102" s="184" t="s">
        <v>57</v>
      </c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240"/>
      <c r="BE102" s="241"/>
      <c r="BF102" s="242"/>
      <c r="BG102" s="243"/>
      <c r="BH102" s="243"/>
      <c r="BI102" s="68"/>
      <c r="BJ102" s="68"/>
      <c r="BK102" s="68" t="s">
        <v>87</v>
      </c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7"/>
      <c r="CR102" s="67"/>
      <c r="CS102" s="67"/>
      <c r="CT102" s="67"/>
      <c r="CU102" s="67"/>
      <c r="CV102" s="67"/>
      <c r="CW102" s="67"/>
    </row>
    <row r="103" spans="1:101" s="7" customFormat="1" ht="7.5" customHeight="1" thickBot="1">
      <c r="A103"/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40"/>
      <c r="BE103" s="241"/>
      <c r="BF103" s="242"/>
      <c r="BG103" s="242"/>
      <c r="BH103" s="242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46"/>
      <c r="CD103" s="46"/>
      <c r="CE103" s="46"/>
      <c r="CF103" s="46"/>
      <c r="CG103" s="46"/>
      <c r="CH103" s="46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</row>
    <row r="104" spans="1:101" s="7" customFormat="1" ht="20.25" customHeight="1" thickBot="1">
      <c r="A104"/>
      <c r="B104" s="155" t="s">
        <v>17</v>
      </c>
      <c r="C104" s="165"/>
      <c r="D104" s="164" t="s">
        <v>20</v>
      </c>
      <c r="E104" s="156"/>
      <c r="F104" s="156"/>
      <c r="G104" s="156"/>
      <c r="H104" s="156"/>
      <c r="I104" s="156"/>
      <c r="J104" s="156"/>
      <c r="K104" s="156"/>
      <c r="L104" s="156"/>
      <c r="M104" s="156"/>
      <c r="N104" s="165"/>
      <c r="O104" s="164" t="s">
        <v>58</v>
      </c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65"/>
      <c r="AW104" s="164" t="s">
        <v>24</v>
      </c>
      <c r="AX104" s="156"/>
      <c r="AY104" s="156"/>
      <c r="AZ104" s="156"/>
      <c r="BA104" s="156"/>
      <c r="BB104" s="244"/>
      <c r="BC104" s="245"/>
      <c r="BD104" s="246"/>
      <c r="BE104" s="247"/>
      <c r="BF104" s="248"/>
      <c r="BG104" s="249"/>
      <c r="BH104" s="250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7"/>
      <c r="CR104" s="67"/>
      <c r="CS104" s="67"/>
      <c r="CT104" s="67"/>
      <c r="CU104" s="67"/>
      <c r="CV104" s="67"/>
      <c r="CW104" s="67"/>
    </row>
    <row r="105" spans="1:101" s="7" customFormat="1" ht="18" customHeight="1">
      <c r="A105"/>
      <c r="B105" s="199">
        <v>37</v>
      </c>
      <c r="C105" s="209"/>
      <c r="D105" s="203">
        <v>0.5104166666666666</v>
      </c>
      <c r="E105" s="204"/>
      <c r="F105" s="204"/>
      <c r="G105" s="204"/>
      <c r="H105" s="204"/>
      <c r="I105" s="204"/>
      <c r="J105" s="204"/>
      <c r="K105" s="204"/>
      <c r="L105" s="204"/>
      <c r="M105" s="204"/>
      <c r="N105" s="205"/>
      <c r="O105" s="223" t="str">
        <f aca="true" t="shared" si="4" ref="O105:AD105">IF(ISBLANK($AZ$79)," ",IF($AW$79&lt;$AZ$79,$O$79,IF($AZ$79&lt;$AW$79,$AF$79)))</f>
        <v>SV Die Haghe</v>
      </c>
      <c r="P105" s="224" t="str">
        <f t="shared" si="4"/>
        <v>SV Die Haghe</v>
      </c>
      <c r="Q105" s="224" t="str">
        <f t="shared" si="4"/>
        <v>SV Die Haghe</v>
      </c>
      <c r="R105" s="224" t="str">
        <f t="shared" si="4"/>
        <v>SV Die Haghe</v>
      </c>
      <c r="S105" s="224" t="str">
        <f t="shared" si="4"/>
        <v>SV Die Haghe</v>
      </c>
      <c r="T105" s="224" t="str">
        <f t="shared" si="4"/>
        <v>SV Die Haghe</v>
      </c>
      <c r="U105" s="224" t="str">
        <f t="shared" si="4"/>
        <v>SV Die Haghe</v>
      </c>
      <c r="V105" s="224" t="str">
        <f t="shared" si="4"/>
        <v>SV Die Haghe</v>
      </c>
      <c r="W105" s="224" t="str">
        <f t="shared" si="4"/>
        <v>SV Die Haghe</v>
      </c>
      <c r="X105" s="224" t="str">
        <f t="shared" si="4"/>
        <v>SV Die Haghe</v>
      </c>
      <c r="Y105" s="224" t="str">
        <f t="shared" si="4"/>
        <v>SV Die Haghe</v>
      </c>
      <c r="Z105" s="224" t="str">
        <f t="shared" si="4"/>
        <v>SV Die Haghe</v>
      </c>
      <c r="AA105" s="224" t="str">
        <f t="shared" si="4"/>
        <v>SV Die Haghe</v>
      </c>
      <c r="AB105" s="224" t="str">
        <f t="shared" si="4"/>
        <v>SV Die Haghe</v>
      </c>
      <c r="AC105" s="224" t="str">
        <f t="shared" si="4"/>
        <v>SV Die Haghe</v>
      </c>
      <c r="AD105" s="224" t="str">
        <f t="shared" si="4"/>
        <v>SV Die Haghe</v>
      </c>
      <c r="AE105" s="16" t="s">
        <v>23</v>
      </c>
      <c r="AF105" s="224" t="s">
        <v>107</v>
      </c>
      <c r="AG105" s="224" t="str">
        <f aca="true" t="shared" si="5" ref="AG105:AV105">IF(ISBLANK($AZ$79)," ",IF($AW$79&lt;$AZ$79,$O$79,IF($AZ$79&lt;$AW$79,$AF$79)))</f>
        <v>SV Die Haghe</v>
      </c>
      <c r="AH105" s="224" t="str">
        <f t="shared" si="5"/>
        <v>SV Die Haghe</v>
      </c>
      <c r="AI105" s="224" t="str">
        <f t="shared" si="5"/>
        <v>SV Die Haghe</v>
      </c>
      <c r="AJ105" s="224" t="str">
        <f t="shared" si="5"/>
        <v>SV Die Haghe</v>
      </c>
      <c r="AK105" s="224" t="str">
        <f t="shared" si="5"/>
        <v>SV Die Haghe</v>
      </c>
      <c r="AL105" s="224" t="str">
        <f t="shared" si="5"/>
        <v>SV Die Haghe</v>
      </c>
      <c r="AM105" s="224" t="str">
        <f t="shared" si="5"/>
        <v>SV Die Haghe</v>
      </c>
      <c r="AN105" s="224" t="str">
        <f t="shared" si="5"/>
        <v>SV Die Haghe</v>
      </c>
      <c r="AO105" s="224" t="str">
        <f t="shared" si="5"/>
        <v>SV Die Haghe</v>
      </c>
      <c r="AP105" s="224" t="str">
        <f t="shared" si="5"/>
        <v>SV Die Haghe</v>
      </c>
      <c r="AQ105" s="224" t="str">
        <f t="shared" si="5"/>
        <v>SV Die Haghe</v>
      </c>
      <c r="AR105" s="224" t="str">
        <f t="shared" si="5"/>
        <v>SV Die Haghe</v>
      </c>
      <c r="AS105" s="224" t="str">
        <f t="shared" si="5"/>
        <v>SV Die Haghe</v>
      </c>
      <c r="AT105" s="224" t="str">
        <f t="shared" si="5"/>
        <v>SV Die Haghe</v>
      </c>
      <c r="AU105" s="224" t="str">
        <f t="shared" si="5"/>
        <v>SV Die Haghe</v>
      </c>
      <c r="AV105" s="225" t="str">
        <f t="shared" si="5"/>
        <v>SV Die Haghe</v>
      </c>
      <c r="AW105" s="193">
        <v>0</v>
      </c>
      <c r="AX105" s="188"/>
      <c r="AY105" s="188" t="s">
        <v>22</v>
      </c>
      <c r="AZ105" s="188">
        <v>2</v>
      </c>
      <c r="BA105" s="188"/>
      <c r="BB105" s="251"/>
      <c r="BC105" s="252"/>
      <c r="BD105" s="219"/>
      <c r="BE105" s="219"/>
      <c r="BF105" s="219"/>
      <c r="BG105" s="219"/>
      <c r="BH105" s="253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46"/>
      <c r="CD105" s="46"/>
      <c r="CE105" s="46"/>
      <c r="CF105" s="46"/>
      <c r="CG105" s="46"/>
      <c r="CH105" s="46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</row>
    <row r="106" spans="1:101" s="7" customFormat="1" ht="12" customHeight="1" thickBot="1">
      <c r="A106"/>
      <c r="B106" s="201"/>
      <c r="C106" s="210"/>
      <c r="D106" s="206"/>
      <c r="E106" s="207"/>
      <c r="F106" s="207"/>
      <c r="G106" s="207"/>
      <c r="H106" s="207"/>
      <c r="I106" s="207"/>
      <c r="J106" s="207"/>
      <c r="K106" s="207"/>
      <c r="L106" s="207"/>
      <c r="M106" s="207"/>
      <c r="N106" s="208"/>
      <c r="O106" s="190" t="s">
        <v>59</v>
      </c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229"/>
      <c r="AF106" s="191" t="s">
        <v>68</v>
      </c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2"/>
      <c r="AW106" s="194"/>
      <c r="AX106" s="189"/>
      <c r="AY106" s="189"/>
      <c r="AZ106" s="189"/>
      <c r="BA106" s="189"/>
      <c r="BB106" s="254"/>
      <c r="BC106" s="255"/>
      <c r="BD106" s="256"/>
      <c r="BE106" s="256"/>
      <c r="BF106" s="256"/>
      <c r="BG106" s="256"/>
      <c r="BH106" s="257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46"/>
      <c r="CD106" s="46"/>
      <c r="CE106" s="46"/>
      <c r="CF106" s="46"/>
      <c r="CG106" s="46"/>
      <c r="CH106" s="46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</row>
    <row r="107" spans="1:101" s="7" customFormat="1" ht="3.75" customHeight="1" thickBot="1">
      <c r="A107"/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58"/>
      <c r="BC107" s="259"/>
      <c r="BD107" s="259"/>
      <c r="BE107" s="260"/>
      <c r="BF107" s="261"/>
      <c r="BG107" s="261"/>
      <c r="BH107" s="262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46"/>
      <c r="CD107" s="46"/>
      <c r="CE107" s="46"/>
      <c r="CF107" s="46"/>
      <c r="CG107" s="46"/>
      <c r="CH107" s="46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</row>
    <row r="108" spans="1:101" s="7" customFormat="1" ht="19.5" customHeight="1" thickBot="1">
      <c r="A108"/>
      <c r="B108" s="162" t="s">
        <v>17</v>
      </c>
      <c r="C108" s="163"/>
      <c r="D108" s="164" t="s">
        <v>20</v>
      </c>
      <c r="E108" s="156"/>
      <c r="F108" s="156"/>
      <c r="G108" s="156"/>
      <c r="H108" s="156"/>
      <c r="I108" s="156"/>
      <c r="J108" s="156"/>
      <c r="K108" s="156"/>
      <c r="L108" s="156"/>
      <c r="M108" s="156"/>
      <c r="N108" s="165"/>
      <c r="O108" s="164" t="s">
        <v>61</v>
      </c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65"/>
      <c r="AW108" s="164" t="s">
        <v>24</v>
      </c>
      <c r="AX108" s="156"/>
      <c r="AY108" s="156"/>
      <c r="AZ108" s="156"/>
      <c r="BA108" s="156"/>
      <c r="BB108" s="244"/>
      <c r="BC108" s="245"/>
      <c r="BD108" s="246"/>
      <c r="BE108" s="247"/>
      <c r="BF108" s="248"/>
      <c r="BG108" s="248"/>
      <c r="BH108" s="263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66"/>
      <c r="CC108" s="46"/>
      <c r="CD108" s="46"/>
      <c r="CE108" s="46"/>
      <c r="CF108" s="46"/>
      <c r="CG108" s="46"/>
      <c r="CH108" s="46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</row>
    <row r="109" spans="1:101" s="7" customFormat="1" ht="18" customHeight="1">
      <c r="A109"/>
      <c r="B109" s="199">
        <v>38</v>
      </c>
      <c r="C109" s="209"/>
      <c r="D109" s="203">
        <v>0.5277777777777778</v>
      </c>
      <c r="E109" s="204"/>
      <c r="F109" s="204"/>
      <c r="G109" s="204"/>
      <c r="H109" s="204"/>
      <c r="I109" s="204"/>
      <c r="J109" s="204"/>
      <c r="K109" s="204"/>
      <c r="L109" s="204"/>
      <c r="M109" s="204"/>
      <c r="N109" s="205"/>
      <c r="O109" s="223" t="s">
        <v>89</v>
      </c>
      <c r="P109" s="224" t="str">
        <f aca="true" t="shared" si="6" ref="P109:AD109">IF(ISBLANK($AZ$79)," ",IF($AW$79&lt;$AZ$79,$O$79,IF($AZ$79&lt;$AW$79,$AF$79)))</f>
        <v>SV Die Haghe</v>
      </c>
      <c r="Q109" s="224" t="str">
        <f t="shared" si="6"/>
        <v>SV Die Haghe</v>
      </c>
      <c r="R109" s="224" t="str">
        <f t="shared" si="6"/>
        <v>SV Die Haghe</v>
      </c>
      <c r="S109" s="224" t="str">
        <f t="shared" si="6"/>
        <v>SV Die Haghe</v>
      </c>
      <c r="T109" s="224" t="str">
        <f t="shared" si="6"/>
        <v>SV Die Haghe</v>
      </c>
      <c r="U109" s="224" t="str">
        <f t="shared" si="6"/>
        <v>SV Die Haghe</v>
      </c>
      <c r="V109" s="224" t="str">
        <f t="shared" si="6"/>
        <v>SV Die Haghe</v>
      </c>
      <c r="W109" s="224" t="str">
        <f t="shared" si="6"/>
        <v>SV Die Haghe</v>
      </c>
      <c r="X109" s="224" t="str">
        <f t="shared" si="6"/>
        <v>SV Die Haghe</v>
      </c>
      <c r="Y109" s="224" t="str">
        <f t="shared" si="6"/>
        <v>SV Die Haghe</v>
      </c>
      <c r="Z109" s="224" t="str">
        <f t="shared" si="6"/>
        <v>SV Die Haghe</v>
      </c>
      <c r="AA109" s="224" t="str">
        <f t="shared" si="6"/>
        <v>SV Die Haghe</v>
      </c>
      <c r="AB109" s="224" t="str">
        <f t="shared" si="6"/>
        <v>SV Die Haghe</v>
      </c>
      <c r="AC109" s="224" t="str">
        <f t="shared" si="6"/>
        <v>SV Die Haghe</v>
      </c>
      <c r="AD109" s="224" t="str">
        <f t="shared" si="6"/>
        <v>SV Die Haghe</v>
      </c>
      <c r="AE109" s="16" t="s">
        <v>23</v>
      </c>
      <c r="AF109" s="224" t="s">
        <v>100</v>
      </c>
      <c r="AG109" s="224" t="str">
        <f aca="true" t="shared" si="7" ref="AG109:AV109">IF(ISBLANK($AZ$79)," ",IF($AW$79&lt;$AZ$79,$O$79,IF($AZ$79&lt;$AW$79,$AF$79)))</f>
        <v>SV Die Haghe</v>
      </c>
      <c r="AH109" s="224" t="str">
        <f t="shared" si="7"/>
        <v>SV Die Haghe</v>
      </c>
      <c r="AI109" s="224" t="str">
        <f t="shared" si="7"/>
        <v>SV Die Haghe</v>
      </c>
      <c r="AJ109" s="224" t="str">
        <f t="shared" si="7"/>
        <v>SV Die Haghe</v>
      </c>
      <c r="AK109" s="224" t="str">
        <f t="shared" si="7"/>
        <v>SV Die Haghe</v>
      </c>
      <c r="AL109" s="224" t="str">
        <f t="shared" si="7"/>
        <v>SV Die Haghe</v>
      </c>
      <c r="AM109" s="224" t="str">
        <f t="shared" si="7"/>
        <v>SV Die Haghe</v>
      </c>
      <c r="AN109" s="224" t="str">
        <f t="shared" si="7"/>
        <v>SV Die Haghe</v>
      </c>
      <c r="AO109" s="224" t="str">
        <f t="shared" si="7"/>
        <v>SV Die Haghe</v>
      </c>
      <c r="AP109" s="224" t="str">
        <f t="shared" si="7"/>
        <v>SV Die Haghe</v>
      </c>
      <c r="AQ109" s="224" t="str">
        <f t="shared" si="7"/>
        <v>SV Die Haghe</v>
      </c>
      <c r="AR109" s="224" t="str">
        <f t="shared" si="7"/>
        <v>SV Die Haghe</v>
      </c>
      <c r="AS109" s="224" t="str">
        <f t="shared" si="7"/>
        <v>SV Die Haghe</v>
      </c>
      <c r="AT109" s="224" t="str">
        <f t="shared" si="7"/>
        <v>SV Die Haghe</v>
      </c>
      <c r="AU109" s="224" t="str">
        <f t="shared" si="7"/>
        <v>SV Die Haghe</v>
      </c>
      <c r="AV109" s="225" t="str">
        <f t="shared" si="7"/>
        <v>SV Die Haghe</v>
      </c>
      <c r="AW109" s="193">
        <v>0</v>
      </c>
      <c r="AX109" s="188"/>
      <c r="AY109" s="188" t="s">
        <v>22</v>
      </c>
      <c r="AZ109" s="188">
        <v>1</v>
      </c>
      <c r="BA109" s="188"/>
      <c r="BB109" s="251"/>
      <c r="BC109" s="252"/>
      <c r="BD109" s="219"/>
      <c r="BE109" s="219"/>
      <c r="BF109" s="219"/>
      <c r="BG109" s="219"/>
      <c r="BH109" s="253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66"/>
      <c r="CC109" s="46"/>
      <c r="CD109" s="46"/>
      <c r="CE109" s="46"/>
      <c r="CF109" s="46"/>
      <c r="CG109" s="46"/>
      <c r="CH109" s="46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</row>
    <row r="110" spans="1:101" s="7" customFormat="1" ht="12" customHeight="1" thickBot="1">
      <c r="A110"/>
      <c r="B110" s="201"/>
      <c r="C110" s="210"/>
      <c r="D110" s="206"/>
      <c r="E110" s="207"/>
      <c r="F110" s="207"/>
      <c r="G110" s="207"/>
      <c r="H110" s="207"/>
      <c r="I110" s="207"/>
      <c r="J110" s="207"/>
      <c r="K110" s="207"/>
      <c r="L110" s="207"/>
      <c r="M110" s="207"/>
      <c r="N110" s="208"/>
      <c r="O110" s="190" t="s">
        <v>60</v>
      </c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229"/>
      <c r="AF110" s="191" t="s">
        <v>44</v>
      </c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2"/>
      <c r="AW110" s="194"/>
      <c r="AX110" s="189"/>
      <c r="AY110" s="189"/>
      <c r="AZ110" s="189"/>
      <c r="BA110" s="189"/>
      <c r="BB110" s="254"/>
      <c r="BC110" s="255"/>
      <c r="BD110" s="256"/>
      <c r="BE110" s="256"/>
      <c r="BF110" s="256"/>
      <c r="BG110" s="256"/>
      <c r="BH110" s="257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46"/>
      <c r="CD110" s="46"/>
      <c r="CE110" s="46"/>
      <c r="CF110" s="46"/>
      <c r="CG110" s="46"/>
      <c r="CH110" s="46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</row>
    <row r="111" spans="1:101" s="7" customFormat="1" ht="3.75" customHeight="1" thickBot="1">
      <c r="A111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58"/>
      <c r="BC111" s="259"/>
      <c r="BD111" s="259"/>
      <c r="BE111" s="260"/>
      <c r="BF111" s="261"/>
      <c r="BG111" s="261"/>
      <c r="BH111" s="262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46"/>
      <c r="CD111" s="46"/>
      <c r="CE111" s="46"/>
      <c r="CF111" s="46"/>
      <c r="CG111" s="46"/>
      <c r="CH111" s="46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</row>
    <row r="112" spans="1:101" s="7" customFormat="1" ht="19.5" customHeight="1" thickBot="1">
      <c r="A112"/>
      <c r="B112" s="162" t="s">
        <v>17</v>
      </c>
      <c r="C112" s="163"/>
      <c r="D112" s="164" t="s">
        <v>20</v>
      </c>
      <c r="E112" s="156"/>
      <c r="F112" s="156"/>
      <c r="G112" s="156"/>
      <c r="H112" s="156"/>
      <c r="I112" s="156"/>
      <c r="J112" s="156"/>
      <c r="K112" s="156"/>
      <c r="L112" s="156"/>
      <c r="M112" s="156"/>
      <c r="N112" s="165"/>
      <c r="O112" s="164" t="s">
        <v>62</v>
      </c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65"/>
      <c r="AW112" s="164" t="s">
        <v>24</v>
      </c>
      <c r="AX112" s="156"/>
      <c r="AY112" s="156"/>
      <c r="AZ112" s="156"/>
      <c r="BA112" s="156"/>
      <c r="BB112" s="244"/>
      <c r="BC112" s="245"/>
      <c r="BD112" s="246"/>
      <c r="BE112" s="247"/>
      <c r="BF112" s="248"/>
      <c r="BG112" s="248"/>
      <c r="BH112" s="263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46"/>
      <c r="CD112" s="46"/>
      <c r="CE112" s="46"/>
      <c r="CF112" s="46"/>
      <c r="CG112" s="46"/>
      <c r="CH112" s="46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</row>
    <row r="113" spans="1:101" s="7" customFormat="1" ht="18" customHeight="1">
      <c r="A113"/>
      <c r="B113" s="199">
        <v>39</v>
      </c>
      <c r="C113" s="209"/>
      <c r="D113" s="203">
        <v>0.545138888888889</v>
      </c>
      <c r="E113" s="204"/>
      <c r="F113" s="204"/>
      <c r="G113" s="204"/>
      <c r="H113" s="204"/>
      <c r="I113" s="204"/>
      <c r="J113" s="204"/>
      <c r="K113" s="204"/>
      <c r="L113" s="204"/>
      <c r="M113" s="204"/>
      <c r="N113" s="205"/>
      <c r="O113" s="223" t="str">
        <f>IF(ISBLANK($AZ$79)," ",IF($AW$79&lt;$AZ$79,$AF$79,IF($AZ$79&lt;$AW$79,$O$79)))</f>
        <v>Werder Bremen</v>
      </c>
      <c r="P113" s="224" t="str">
        <f aca="true" t="shared" si="8" ref="P113:AD113">IF(ISBLANK($AZ$79)," ",IF($AW$79&lt;$AZ$79,$AF$79,IF($AZ$79&lt;$AW$79,$O$79)))</f>
        <v>Werder Bremen</v>
      </c>
      <c r="Q113" s="224" t="str">
        <f t="shared" si="8"/>
        <v>Werder Bremen</v>
      </c>
      <c r="R113" s="224" t="str">
        <f t="shared" si="8"/>
        <v>Werder Bremen</v>
      </c>
      <c r="S113" s="224" t="str">
        <f t="shared" si="8"/>
        <v>Werder Bremen</v>
      </c>
      <c r="T113" s="224" t="str">
        <f t="shared" si="8"/>
        <v>Werder Bremen</v>
      </c>
      <c r="U113" s="224" t="str">
        <f t="shared" si="8"/>
        <v>Werder Bremen</v>
      </c>
      <c r="V113" s="224" t="str">
        <f t="shared" si="8"/>
        <v>Werder Bremen</v>
      </c>
      <c r="W113" s="224" t="str">
        <f t="shared" si="8"/>
        <v>Werder Bremen</v>
      </c>
      <c r="X113" s="224" t="str">
        <f t="shared" si="8"/>
        <v>Werder Bremen</v>
      </c>
      <c r="Y113" s="224" t="str">
        <f t="shared" si="8"/>
        <v>Werder Bremen</v>
      </c>
      <c r="Z113" s="224" t="str">
        <f t="shared" si="8"/>
        <v>Werder Bremen</v>
      </c>
      <c r="AA113" s="224" t="str">
        <f t="shared" si="8"/>
        <v>Werder Bremen</v>
      </c>
      <c r="AB113" s="224" t="str">
        <f t="shared" si="8"/>
        <v>Werder Bremen</v>
      </c>
      <c r="AC113" s="224" t="str">
        <f t="shared" si="8"/>
        <v>Werder Bremen</v>
      </c>
      <c r="AD113" s="224" t="str">
        <f t="shared" si="8"/>
        <v>Werder Bremen</v>
      </c>
      <c r="AE113" s="16" t="s">
        <v>23</v>
      </c>
      <c r="AF113" s="224" t="s">
        <v>95</v>
      </c>
      <c r="AG113" s="224" t="str">
        <f aca="true" t="shared" si="9" ref="AG113:AV113">IF(ISBLANK($AZ$79)," ",IF($AW$79&lt;$AZ$79,$AF$79,IF($AZ$79&lt;$AW$79,$O$79)))</f>
        <v>Werder Bremen</v>
      </c>
      <c r="AH113" s="224" t="str">
        <f t="shared" si="9"/>
        <v>Werder Bremen</v>
      </c>
      <c r="AI113" s="224" t="str">
        <f t="shared" si="9"/>
        <v>Werder Bremen</v>
      </c>
      <c r="AJ113" s="224" t="str">
        <f t="shared" si="9"/>
        <v>Werder Bremen</v>
      </c>
      <c r="AK113" s="224" t="str">
        <f t="shared" si="9"/>
        <v>Werder Bremen</v>
      </c>
      <c r="AL113" s="224" t="str">
        <f t="shared" si="9"/>
        <v>Werder Bremen</v>
      </c>
      <c r="AM113" s="224" t="str">
        <f t="shared" si="9"/>
        <v>Werder Bremen</v>
      </c>
      <c r="AN113" s="224" t="str">
        <f t="shared" si="9"/>
        <v>Werder Bremen</v>
      </c>
      <c r="AO113" s="224" t="str">
        <f t="shared" si="9"/>
        <v>Werder Bremen</v>
      </c>
      <c r="AP113" s="224" t="str">
        <f t="shared" si="9"/>
        <v>Werder Bremen</v>
      </c>
      <c r="AQ113" s="224" t="str">
        <f t="shared" si="9"/>
        <v>Werder Bremen</v>
      </c>
      <c r="AR113" s="224" t="str">
        <f t="shared" si="9"/>
        <v>Werder Bremen</v>
      </c>
      <c r="AS113" s="224" t="str">
        <f t="shared" si="9"/>
        <v>Werder Bremen</v>
      </c>
      <c r="AT113" s="224" t="str">
        <f t="shared" si="9"/>
        <v>Werder Bremen</v>
      </c>
      <c r="AU113" s="224" t="str">
        <f t="shared" si="9"/>
        <v>Werder Bremen</v>
      </c>
      <c r="AV113" s="225" t="str">
        <f t="shared" si="9"/>
        <v>Werder Bremen</v>
      </c>
      <c r="AW113" s="193">
        <v>8</v>
      </c>
      <c r="AX113" s="188"/>
      <c r="AY113" s="188" t="s">
        <v>22</v>
      </c>
      <c r="AZ113" s="188">
        <v>0</v>
      </c>
      <c r="BA113" s="188"/>
      <c r="BB113" s="251"/>
      <c r="BC113" s="252"/>
      <c r="BD113" s="219"/>
      <c r="BE113" s="219"/>
      <c r="BF113" s="219"/>
      <c r="BG113" s="219"/>
      <c r="BH113" s="253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46"/>
      <c r="CD113" s="46"/>
      <c r="CE113" s="46"/>
      <c r="CF113" s="46"/>
      <c r="CG113" s="46"/>
      <c r="CH113" s="46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</row>
    <row r="114" spans="1:101" s="7" customFormat="1" ht="12" customHeight="1" thickBot="1">
      <c r="A114"/>
      <c r="B114" s="201"/>
      <c r="C114" s="210"/>
      <c r="D114" s="206"/>
      <c r="E114" s="207"/>
      <c r="F114" s="207"/>
      <c r="G114" s="207"/>
      <c r="H114" s="207"/>
      <c r="I114" s="207"/>
      <c r="J114" s="207"/>
      <c r="K114" s="207"/>
      <c r="L114" s="207"/>
      <c r="M114" s="207"/>
      <c r="N114" s="208"/>
      <c r="O114" s="190" t="s">
        <v>63</v>
      </c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229"/>
      <c r="AF114" s="191" t="s">
        <v>112</v>
      </c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2"/>
      <c r="AW114" s="194"/>
      <c r="AX114" s="189"/>
      <c r="AY114" s="189"/>
      <c r="AZ114" s="189"/>
      <c r="BA114" s="189"/>
      <c r="BB114" s="254"/>
      <c r="BC114" s="255"/>
      <c r="BD114" s="256"/>
      <c r="BE114" s="256"/>
      <c r="BF114" s="256"/>
      <c r="BG114" s="256"/>
      <c r="BH114" s="257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46"/>
      <c r="CD114" s="46"/>
      <c r="CE114" s="46"/>
      <c r="CF114" s="46"/>
      <c r="CG114" s="46"/>
      <c r="CH114" s="46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</row>
    <row r="115" spans="1:101" s="7" customFormat="1" ht="3.75" customHeight="1" thickBot="1">
      <c r="A115"/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58"/>
      <c r="BC115" s="259"/>
      <c r="BD115" s="259"/>
      <c r="BE115" s="260"/>
      <c r="BF115" s="261"/>
      <c r="BG115" s="261"/>
      <c r="BH115" s="262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46"/>
      <c r="CD115" s="46"/>
      <c r="CE115" s="46"/>
      <c r="CF115" s="46"/>
      <c r="CG115" s="46"/>
      <c r="CH115" s="46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</row>
    <row r="116" spans="1:101" s="7" customFormat="1" ht="19.5" customHeight="1" thickBot="1">
      <c r="A116"/>
      <c r="B116" s="162" t="s">
        <v>17</v>
      </c>
      <c r="C116" s="163"/>
      <c r="D116" s="164" t="s">
        <v>20</v>
      </c>
      <c r="E116" s="156"/>
      <c r="F116" s="156"/>
      <c r="G116" s="156"/>
      <c r="H116" s="156"/>
      <c r="I116" s="156"/>
      <c r="J116" s="156"/>
      <c r="K116" s="156"/>
      <c r="L116" s="156"/>
      <c r="M116" s="156"/>
      <c r="N116" s="165"/>
      <c r="O116" s="164" t="s">
        <v>65</v>
      </c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65"/>
      <c r="AW116" s="164" t="s">
        <v>24</v>
      </c>
      <c r="AX116" s="156"/>
      <c r="AY116" s="156"/>
      <c r="AZ116" s="156"/>
      <c r="BA116" s="156"/>
      <c r="BB116" s="244"/>
      <c r="BC116" s="245"/>
      <c r="BD116" s="246"/>
      <c r="BE116" s="247"/>
      <c r="BF116" s="248"/>
      <c r="BG116" s="248"/>
      <c r="BH116" s="263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46"/>
      <c r="CD116" s="46"/>
      <c r="CE116" s="46"/>
      <c r="CF116" s="46"/>
      <c r="CG116" s="46"/>
      <c r="CH116" s="46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</row>
    <row r="117" spans="1:101" s="7" customFormat="1" ht="18" customHeight="1">
      <c r="A117"/>
      <c r="B117" s="199">
        <v>40</v>
      </c>
      <c r="C117" s="209"/>
      <c r="D117" s="203">
        <v>0.5625</v>
      </c>
      <c r="E117" s="204"/>
      <c r="F117" s="204"/>
      <c r="G117" s="204"/>
      <c r="H117" s="204"/>
      <c r="I117" s="204"/>
      <c r="J117" s="204"/>
      <c r="K117" s="204"/>
      <c r="L117" s="204"/>
      <c r="M117" s="204"/>
      <c r="N117" s="205"/>
      <c r="O117" s="223" t="s">
        <v>91</v>
      </c>
      <c r="P117" s="224" t="str">
        <f aca="true" t="shared" si="10" ref="P117:AD117">IF(ISBLANK($AZ$79)," ",IF($AW$79&lt;$AZ$79,$AF$79,IF($AZ$79&lt;$AW$79,$O$79)))</f>
        <v>Werder Bremen</v>
      </c>
      <c r="Q117" s="224" t="str">
        <f t="shared" si="10"/>
        <v>Werder Bremen</v>
      </c>
      <c r="R117" s="224" t="str">
        <f t="shared" si="10"/>
        <v>Werder Bremen</v>
      </c>
      <c r="S117" s="224" t="str">
        <f t="shared" si="10"/>
        <v>Werder Bremen</v>
      </c>
      <c r="T117" s="224" t="str">
        <f t="shared" si="10"/>
        <v>Werder Bremen</v>
      </c>
      <c r="U117" s="224" t="str">
        <f t="shared" si="10"/>
        <v>Werder Bremen</v>
      </c>
      <c r="V117" s="224" t="str">
        <f t="shared" si="10"/>
        <v>Werder Bremen</v>
      </c>
      <c r="W117" s="224" t="str">
        <f t="shared" si="10"/>
        <v>Werder Bremen</v>
      </c>
      <c r="X117" s="224" t="str">
        <f t="shared" si="10"/>
        <v>Werder Bremen</v>
      </c>
      <c r="Y117" s="224" t="str">
        <f t="shared" si="10"/>
        <v>Werder Bremen</v>
      </c>
      <c r="Z117" s="224" t="str">
        <f t="shared" si="10"/>
        <v>Werder Bremen</v>
      </c>
      <c r="AA117" s="224" t="str">
        <f t="shared" si="10"/>
        <v>Werder Bremen</v>
      </c>
      <c r="AB117" s="224" t="str">
        <f t="shared" si="10"/>
        <v>Werder Bremen</v>
      </c>
      <c r="AC117" s="224" t="str">
        <f t="shared" si="10"/>
        <v>Werder Bremen</v>
      </c>
      <c r="AD117" s="224" t="str">
        <f t="shared" si="10"/>
        <v>Werder Bremen</v>
      </c>
      <c r="AE117" s="16" t="s">
        <v>23</v>
      </c>
      <c r="AF117" s="224" t="s">
        <v>105</v>
      </c>
      <c r="AG117" s="224" t="str">
        <f aca="true" t="shared" si="11" ref="AG117:AV117">IF(ISBLANK($AZ$79)," ",IF($AW$79&lt;$AZ$79,$AF$79,IF($AZ$79&lt;$AW$79,$O$79)))</f>
        <v>Werder Bremen</v>
      </c>
      <c r="AH117" s="224" t="str">
        <f t="shared" si="11"/>
        <v>Werder Bremen</v>
      </c>
      <c r="AI117" s="224" t="str">
        <f t="shared" si="11"/>
        <v>Werder Bremen</v>
      </c>
      <c r="AJ117" s="224" t="str">
        <f t="shared" si="11"/>
        <v>Werder Bremen</v>
      </c>
      <c r="AK117" s="224" t="str">
        <f t="shared" si="11"/>
        <v>Werder Bremen</v>
      </c>
      <c r="AL117" s="224" t="str">
        <f t="shared" si="11"/>
        <v>Werder Bremen</v>
      </c>
      <c r="AM117" s="224" t="str">
        <f t="shared" si="11"/>
        <v>Werder Bremen</v>
      </c>
      <c r="AN117" s="224" t="str">
        <f t="shared" si="11"/>
        <v>Werder Bremen</v>
      </c>
      <c r="AO117" s="224" t="str">
        <f t="shared" si="11"/>
        <v>Werder Bremen</v>
      </c>
      <c r="AP117" s="224" t="str">
        <f t="shared" si="11"/>
        <v>Werder Bremen</v>
      </c>
      <c r="AQ117" s="224" t="str">
        <f t="shared" si="11"/>
        <v>Werder Bremen</v>
      </c>
      <c r="AR117" s="224" t="str">
        <f t="shared" si="11"/>
        <v>Werder Bremen</v>
      </c>
      <c r="AS117" s="224" t="str">
        <f t="shared" si="11"/>
        <v>Werder Bremen</v>
      </c>
      <c r="AT117" s="224" t="str">
        <f t="shared" si="11"/>
        <v>Werder Bremen</v>
      </c>
      <c r="AU117" s="224" t="str">
        <f t="shared" si="11"/>
        <v>Werder Bremen</v>
      </c>
      <c r="AV117" s="225" t="str">
        <f t="shared" si="11"/>
        <v>Werder Bremen</v>
      </c>
      <c r="AW117" s="193">
        <v>6</v>
      </c>
      <c r="AX117" s="188"/>
      <c r="AY117" s="188" t="s">
        <v>22</v>
      </c>
      <c r="AZ117" s="188">
        <v>4</v>
      </c>
      <c r="BA117" s="188"/>
      <c r="BB117" s="251" t="s">
        <v>109</v>
      </c>
      <c r="BC117" s="252"/>
      <c r="BD117" s="219"/>
      <c r="BE117" s="219"/>
      <c r="BF117" s="219"/>
      <c r="BG117" s="219"/>
      <c r="BH117" s="253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46"/>
      <c r="CD117" s="46"/>
      <c r="CE117" s="46"/>
      <c r="CF117" s="46"/>
      <c r="CG117" s="46"/>
      <c r="CH117" s="46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</row>
    <row r="118" spans="1:101" s="7" customFormat="1" ht="12" customHeight="1" thickBot="1">
      <c r="A118"/>
      <c r="B118" s="201"/>
      <c r="C118" s="210"/>
      <c r="D118" s="206"/>
      <c r="E118" s="207"/>
      <c r="F118" s="207"/>
      <c r="G118" s="207"/>
      <c r="H118" s="207"/>
      <c r="I118" s="207"/>
      <c r="J118" s="207"/>
      <c r="K118" s="207"/>
      <c r="L118" s="207"/>
      <c r="M118" s="207"/>
      <c r="N118" s="208"/>
      <c r="O118" s="190" t="s">
        <v>64</v>
      </c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229"/>
      <c r="AF118" s="191" t="s">
        <v>41</v>
      </c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2"/>
      <c r="AW118" s="194"/>
      <c r="AX118" s="189"/>
      <c r="AY118" s="189"/>
      <c r="AZ118" s="189"/>
      <c r="BA118" s="189"/>
      <c r="BB118" s="254"/>
      <c r="BC118" s="255"/>
      <c r="BD118" s="256"/>
      <c r="BE118" s="256"/>
      <c r="BF118" s="256"/>
      <c r="BG118" s="256"/>
      <c r="BH118" s="257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46"/>
      <c r="CD118" s="46"/>
      <c r="CE118" s="46"/>
      <c r="CF118" s="46"/>
      <c r="CG118" s="46"/>
      <c r="CH118" s="46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</row>
    <row r="119" spans="1:101" s="7" customFormat="1" ht="12" customHeight="1">
      <c r="A119"/>
      <c r="B119" s="50"/>
      <c r="C119" s="50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49"/>
      <c r="AX119" s="49"/>
      <c r="AY119" s="49"/>
      <c r="AZ119" s="49"/>
      <c r="BA119" s="49"/>
      <c r="BB119" s="50"/>
      <c r="BC119" s="50"/>
      <c r="BD119" s="240"/>
      <c r="BE119" s="241"/>
      <c r="BF119" s="242"/>
      <c r="BG119" s="242"/>
      <c r="BH119" s="242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46"/>
      <c r="CD119" s="46"/>
      <c r="CE119" s="46"/>
      <c r="CF119" s="46"/>
      <c r="CG119" s="46"/>
      <c r="CH119" s="46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</row>
    <row r="120" spans="1:101" s="7" customFormat="1" ht="12" customHeight="1">
      <c r="A120"/>
      <c r="B120" s="50"/>
      <c r="C120" s="50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49"/>
      <c r="AX120" s="49"/>
      <c r="AY120" s="49"/>
      <c r="AZ120" s="49"/>
      <c r="BA120" s="49"/>
      <c r="BB120" s="50"/>
      <c r="BC120" s="50"/>
      <c r="BD120" s="240"/>
      <c r="BE120" s="241"/>
      <c r="BF120" s="242"/>
      <c r="BG120" s="242"/>
      <c r="BH120" s="242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46"/>
      <c r="CD120" s="46"/>
      <c r="CE120" s="46"/>
      <c r="CF120" s="46"/>
      <c r="CG120" s="46"/>
      <c r="CH120" s="46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</row>
    <row r="121" spans="1:86" s="7" customFormat="1" ht="33">
      <c r="A121"/>
      <c r="B121" s="138" t="str">
        <f>$A$2</f>
        <v>28. Internationales</v>
      </c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70"/>
      <c r="BE121" s="241"/>
      <c r="BF121" s="37"/>
      <c r="BG121" s="37"/>
      <c r="BH121" s="37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9"/>
      <c r="BW121" s="29"/>
      <c r="BX121" s="29"/>
      <c r="BY121" s="29"/>
      <c r="BZ121" s="29"/>
      <c r="CA121" s="29"/>
      <c r="CB121" s="29"/>
      <c r="CC121" s="30"/>
      <c r="CD121" s="30"/>
      <c r="CE121" s="30"/>
      <c r="CF121" s="30"/>
      <c r="CG121" s="30"/>
      <c r="CH121" s="30"/>
    </row>
    <row r="122" spans="1:86" s="7" customFormat="1" ht="27">
      <c r="A122"/>
      <c r="B122" s="139" t="str">
        <f>$A$3</f>
        <v>D-Jugend Turnier</v>
      </c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70"/>
      <c r="BE122" s="241"/>
      <c r="BF122" s="37"/>
      <c r="BG122" s="37"/>
      <c r="BH122" s="37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9"/>
      <c r="BW122" s="29"/>
      <c r="BX122" s="29"/>
      <c r="BY122" s="29"/>
      <c r="BZ122" s="29"/>
      <c r="CA122" s="29"/>
      <c r="CB122" s="29"/>
      <c r="CC122" s="30"/>
      <c r="CD122" s="30"/>
      <c r="CE122" s="30"/>
      <c r="CF122" s="30"/>
      <c r="CG122" s="30"/>
      <c r="CH122" s="30"/>
    </row>
    <row r="123" spans="1:101" s="7" customFormat="1" ht="12" customHeight="1">
      <c r="A123"/>
      <c r="B123" s="50"/>
      <c r="C123" s="50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49"/>
      <c r="AX123" s="49"/>
      <c r="AY123" s="49"/>
      <c r="AZ123" s="49"/>
      <c r="BA123" s="49"/>
      <c r="BB123" s="50"/>
      <c r="BC123" s="50"/>
      <c r="BD123" s="240"/>
      <c r="BE123" s="241"/>
      <c r="BF123" s="242"/>
      <c r="BG123" s="242"/>
      <c r="BH123" s="242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46"/>
      <c r="CD123" s="46"/>
      <c r="CE123" s="46"/>
      <c r="CF123" s="46"/>
      <c r="CG123" s="46"/>
      <c r="CH123" s="46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</row>
    <row r="124" spans="1:101" s="7" customFormat="1" ht="18">
      <c r="A124"/>
      <c r="B124" s="184" t="s">
        <v>66</v>
      </c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240"/>
      <c r="BE124" s="241"/>
      <c r="BF124" s="242"/>
      <c r="BG124" s="242"/>
      <c r="BH124" s="242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46"/>
      <c r="CD124" s="46"/>
      <c r="CE124" s="46"/>
      <c r="CF124" s="46"/>
      <c r="CG124" s="46"/>
      <c r="CH124" s="46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</row>
    <row r="125" spans="1:101" s="7" customFormat="1" ht="6.75" customHeight="1">
      <c r="A125"/>
      <c r="B125" s="50"/>
      <c r="C125" s="50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49"/>
      <c r="AX125" s="49"/>
      <c r="AY125" s="49"/>
      <c r="AZ125" s="49"/>
      <c r="BA125" s="49"/>
      <c r="BB125" s="50"/>
      <c r="BC125" s="50"/>
      <c r="BD125" s="240"/>
      <c r="BE125" s="241"/>
      <c r="BF125" s="242"/>
      <c r="BG125" s="242"/>
      <c r="BH125" s="242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46"/>
      <c r="CD125" s="46"/>
      <c r="CE125" s="46"/>
      <c r="CF125" s="46"/>
      <c r="CG125" s="46"/>
      <c r="CH125" s="46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</row>
    <row r="126" spans="1:101" s="7" customFormat="1" ht="20.25" customHeight="1" hidden="1" thickBot="1">
      <c r="A126"/>
      <c r="B126" s="155" t="s">
        <v>17</v>
      </c>
      <c r="C126" s="165"/>
      <c r="D126" s="164" t="s">
        <v>20</v>
      </c>
      <c r="E126" s="156"/>
      <c r="F126" s="156"/>
      <c r="G126" s="156"/>
      <c r="H126" s="156"/>
      <c r="I126" s="156"/>
      <c r="J126" s="156"/>
      <c r="K126" s="156"/>
      <c r="L126" s="156"/>
      <c r="M126" s="156"/>
      <c r="N126" s="165"/>
      <c r="O126" s="164" t="s">
        <v>77</v>
      </c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65"/>
      <c r="AW126" s="164" t="s">
        <v>24</v>
      </c>
      <c r="AX126" s="156"/>
      <c r="AY126" s="156"/>
      <c r="AZ126" s="156"/>
      <c r="BA126" s="156"/>
      <c r="BB126" s="264"/>
      <c r="BC126" s="265"/>
      <c r="BD126" s="266"/>
      <c r="BE126" s="267"/>
      <c r="BF126" s="268"/>
      <c r="BG126" s="269"/>
      <c r="BH126" s="270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7"/>
      <c r="CR126" s="67"/>
      <c r="CS126" s="67"/>
      <c r="CT126" s="67"/>
      <c r="CU126" s="67"/>
      <c r="CV126" s="67"/>
      <c r="CW126" s="67"/>
    </row>
    <row r="127" spans="1:101" s="7" customFormat="1" ht="17.25" customHeight="1" hidden="1">
      <c r="A127"/>
      <c r="B127" s="199">
        <v>41</v>
      </c>
      <c r="C127" s="200"/>
      <c r="D127" s="203">
        <v>0.5729166666666666</v>
      </c>
      <c r="E127" s="204"/>
      <c r="F127" s="204"/>
      <c r="G127" s="204"/>
      <c r="H127" s="204"/>
      <c r="I127" s="204"/>
      <c r="J127" s="204"/>
      <c r="K127" s="204"/>
      <c r="L127" s="204"/>
      <c r="M127" s="204"/>
      <c r="N127" s="205"/>
      <c r="O127" s="223" t="str">
        <f>IF(ISBLANK($AZ$95)," ",IF($AW$95&lt;$AZ$95,$O$95,IF($AZ$95&lt;$AW$95,$AF$95)))</f>
        <v>SV Otterlo</v>
      </c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16" t="s">
        <v>23</v>
      </c>
      <c r="AF127" s="224" t="str">
        <f>IF(ISBLANK($AZ$99)," ",IF($AW$99&lt;$AZ$99,$O$99,IF($AZ$99&lt;$AW$99,$AF$99)))</f>
        <v>TuS Bad Essen</v>
      </c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5"/>
      <c r="AW127" s="193"/>
      <c r="AX127" s="188"/>
      <c r="AY127" s="188" t="s">
        <v>22</v>
      </c>
      <c r="AZ127" s="188"/>
      <c r="BA127" s="188"/>
      <c r="BB127" s="271"/>
      <c r="BC127" s="272"/>
      <c r="BD127" s="273"/>
      <c r="BE127" s="273"/>
      <c r="BF127" s="273"/>
      <c r="BG127" s="273"/>
      <c r="BH127" s="274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46"/>
      <c r="CD127" s="46"/>
      <c r="CE127" s="46"/>
      <c r="CF127" s="46"/>
      <c r="CG127" s="46"/>
      <c r="CH127" s="46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</row>
    <row r="128" spans="1:101" s="7" customFormat="1" ht="12" customHeight="1" hidden="1" thickBot="1">
      <c r="A128"/>
      <c r="B128" s="201"/>
      <c r="C128" s="202"/>
      <c r="D128" s="206"/>
      <c r="E128" s="207"/>
      <c r="F128" s="207"/>
      <c r="G128" s="207"/>
      <c r="H128" s="207"/>
      <c r="I128" s="207"/>
      <c r="J128" s="207"/>
      <c r="K128" s="207"/>
      <c r="L128" s="207"/>
      <c r="M128" s="207"/>
      <c r="N128" s="208"/>
      <c r="O128" s="190" t="s">
        <v>68</v>
      </c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229"/>
      <c r="AF128" s="191" t="s">
        <v>69</v>
      </c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2"/>
      <c r="AW128" s="194"/>
      <c r="AX128" s="189"/>
      <c r="AY128" s="189"/>
      <c r="AZ128" s="189"/>
      <c r="BA128" s="189"/>
      <c r="BB128" s="85"/>
      <c r="BC128" s="86"/>
      <c r="BD128" s="275"/>
      <c r="BE128" s="275"/>
      <c r="BF128" s="275"/>
      <c r="BG128" s="275"/>
      <c r="BH128" s="276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46"/>
      <c r="CD128" s="46"/>
      <c r="CE128" s="46"/>
      <c r="CF128" s="46"/>
      <c r="CG128" s="46"/>
      <c r="CH128" s="46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</row>
    <row r="129" spans="1:101" s="7" customFormat="1" ht="6.75" customHeight="1" thickBot="1">
      <c r="A129"/>
      <c r="B129" s="50"/>
      <c r="C129" s="50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49"/>
      <c r="AX129" s="49"/>
      <c r="AY129" s="49"/>
      <c r="AZ129" s="49"/>
      <c r="BA129" s="49"/>
      <c r="BB129" s="277"/>
      <c r="BC129" s="49"/>
      <c r="BD129" s="278"/>
      <c r="BE129" s="49"/>
      <c r="BF129" s="279"/>
      <c r="BG129" s="279"/>
      <c r="BH129" s="280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46"/>
      <c r="CD129" s="46"/>
      <c r="CE129" s="46"/>
      <c r="CF129" s="46"/>
      <c r="CG129" s="46"/>
      <c r="CH129" s="46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</row>
    <row r="130" spans="1:101" s="7" customFormat="1" ht="20.25" customHeight="1" thickBot="1">
      <c r="A130"/>
      <c r="B130" s="155" t="s">
        <v>17</v>
      </c>
      <c r="C130" s="165"/>
      <c r="D130" s="164" t="s">
        <v>20</v>
      </c>
      <c r="E130" s="156"/>
      <c r="F130" s="156"/>
      <c r="G130" s="156"/>
      <c r="H130" s="156"/>
      <c r="I130" s="156"/>
      <c r="J130" s="156"/>
      <c r="K130" s="156"/>
      <c r="L130" s="156"/>
      <c r="M130" s="156"/>
      <c r="N130" s="165"/>
      <c r="O130" s="164" t="s">
        <v>111</v>
      </c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65"/>
      <c r="AW130" s="164" t="s">
        <v>24</v>
      </c>
      <c r="AX130" s="156"/>
      <c r="AY130" s="156"/>
      <c r="AZ130" s="156"/>
      <c r="BA130" s="156"/>
      <c r="BB130" s="264"/>
      <c r="BC130" s="265"/>
      <c r="BD130" s="266"/>
      <c r="BE130" s="267"/>
      <c r="BF130" s="268"/>
      <c r="BG130" s="269"/>
      <c r="BH130" s="270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7"/>
      <c r="CR130" s="67"/>
      <c r="CS130" s="67"/>
      <c r="CT130" s="67"/>
      <c r="CU130" s="67"/>
      <c r="CV130" s="67"/>
      <c r="CW130" s="67"/>
    </row>
    <row r="131" spans="1:101" s="7" customFormat="1" ht="18" customHeight="1">
      <c r="A131"/>
      <c r="B131" s="199">
        <v>42</v>
      </c>
      <c r="C131" s="200"/>
      <c r="D131" s="203">
        <v>0.5833333333333334</v>
      </c>
      <c r="E131" s="204"/>
      <c r="F131" s="204"/>
      <c r="G131" s="204"/>
      <c r="H131" s="204"/>
      <c r="I131" s="204"/>
      <c r="J131" s="204"/>
      <c r="K131" s="204"/>
      <c r="L131" s="204"/>
      <c r="M131" s="204"/>
      <c r="N131" s="205"/>
      <c r="O131" s="223" t="s">
        <v>99</v>
      </c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16" t="s">
        <v>23</v>
      </c>
      <c r="AF131" s="224" t="s">
        <v>96</v>
      </c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5"/>
      <c r="AW131" s="193">
        <v>0</v>
      </c>
      <c r="AX131" s="188"/>
      <c r="AY131" s="188" t="s">
        <v>22</v>
      </c>
      <c r="AZ131" s="188">
        <v>2</v>
      </c>
      <c r="BA131" s="188"/>
      <c r="BB131" s="271"/>
      <c r="BC131" s="272"/>
      <c r="BD131" s="273"/>
      <c r="BE131" s="273"/>
      <c r="BF131" s="273"/>
      <c r="BG131" s="273"/>
      <c r="BH131" s="274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46"/>
      <c r="CD131" s="46"/>
      <c r="CE131" s="46"/>
      <c r="CF131" s="46"/>
      <c r="CG131" s="46"/>
      <c r="CH131" s="46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</row>
    <row r="132" spans="1:101" s="7" customFormat="1" ht="12" customHeight="1" thickBot="1">
      <c r="A132"/>
      <c r="B132" s="201"/>
      <c r="C132" s="202"/>
      <c r="D132" s="206"/>
      <c r="E132" s="207"/>
      <c r="F132" s="207"/>
      <c r="G132" s="207"/>
      <c r="H132" s="207"/>
      <c r="I132" s="207"/>
      <c r="J132" s="207"/>
      <c r="K132" s="207"/>
      <c r="L132" s="207"/>
      <c r="M132" s="207"/>
      <c r="N132" s="208"/>
      <c r="O132" s="190" t="s">
        <v>43</v>
      </c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229"/>
      <c r="AF132" s="191" t="s">
        <v>110</v>
      </c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2"/>
      <c r="AW132" s="194"/>
      <c r="AX132" s="189"/>
      <c r="AY132" s="189"/>
      <c r="AZ132" s="189"/>
      <c r="BA132" s="189"/>
      <c r="BB132" s="85"/>
      <c r="BC132" s="86"/>
      <c r="BD132" s="275"/>
      <c r="BE132" s="275"/>
      <c r="BF132" s="275"/>
      <c r="BG132" s="275"/>
      <c r="BH132" s="276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46"/>
      <c r="CD132" s="46"/>
      <c r="CE132" s="46"/>
      <c r="CF132" s="46"/>
      <c r="CG132" s="46"/>
      <c r="CH132" s="46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</row>
    <row r="133" spans="1:101" s="7" customFormat="1" ht="6.75" customHeight="1" thickBot="1">
      <c r="A133"/>
      <c r="B133" s="50"/>
      <c r="C133" s="50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49"/>
      <c r="AX133" s="49"/>
      <c r="AY133" s="49"/>
      <c r="AZ133" s="49"/>
      <c r="BA133" s="49"/>
      <c r="BB133" s="277"/>
      <c r="BC133" s="49"/>
      <c r="BD133" s="278"/>
      <c r="BE133" s="49"/>
      <c r="BF133" s="279"/>
      <c r="BG133" s="279"/>
      <c r="BH133" s="280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46"/>
      <c r="CD133" s="46"/>
      <c r="CE133" s="46"/>
      <c r="CF133" s="46"/>
      <c r="CG133" s="46"/>
      <c r="CH133" s="46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</row>
    <row r="134" spans="1:101" s="7" customFormat="1" ht="20.25" customHeight="1" thickBot="1">
      <c r="A134"/>
      <c r="B134" s="155" t="s">
        <v>17</v>
      </c>
      <c r="C134" s="165"/>
      <c r="D134" s="164" t="s">
        <v>20</v>
      </c>
      <c r="E134" s="156"/>
      <c r="F134" s="156"/>
      <c r="G134" s="156"/>
      <c r="H134" s="156"/>
      <c r="I134" s="156"/>
      <c r="J134" s="156"/>
      <c r="K134" s="156"/>
      <c r="L134" s="156"/>
      <c r="M134" s="156"/>
      <c r="N134" s="165"/>
      <c r="O134" s="164" t="s">
        <v>67</v>
      </c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65"/>
      <c r="AW134" s="164" t="s">
        <v>24</v>
      </c>
      <c r="AX134" s="156"/>
      <c r="AY134" s="156"/>
      <c r="AZ134" s="156"/>
      <c r="BA134" s="156"/>
      <c r="BB134" s="264"/>
      <c r="BC134" s="265"/>
      <c r="BD134" s="266"/>
      <c r="BE134" s="267"/>
      <c r="BF134" s="268"/>
      <c r="BG134" s="269"/>
      <c r="BH134" s="270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7"/>
      <c r="CR134" s="67"/>
      <c r="CS134" s="67"/>
      <c r="CT134" s="67"/>
      <c r="CU134" s="67"/>
      <c r="CV134" s="67"/>
      <c r="CW134" s="67"/>
    </row>
    <row r="135" spans="1:101" s="7" customFormat="1" ht="18" customHeight="1">
      <c r="A135"/>
      <c r="B135" s="199">
        <v>43</v>
      </c>
      <c r="C135" s="200"/>
      <c r="D135" s="203">
        <v>0.6013888888888889</v>
      </c>
      <c r="E135" s="204"/>
      <c r="F135" s="204"/>
      <c r="G135" s="204"/>
      <c r="H135" s="204"/>
      <c r="I135" s="204"/>
      <c r="J135" s="204"/>
      <c r="K135" s="204"/>
      <c r="L135" s="204"/>
      <c r="M135" s="204"/>
      <c r="N135" s="205"/>
      <c r="O135" s="223" t="str">
        <f>IF(ISBLANK($AZ$105)," ",IF($AW$105&lt;$AZ$105,$O$105,IF($AZ$105&lt;$AW$105,$AF$105)))</f>
        <v>SV Die Haghe</v>
      </c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16" t="s">
        <v>23</v>
      </c>
      <c r="AF135" s="224" t="str">
        <f>IF(ISBLANK($AZ$109)," ",IF($AW$109&lt;$AZ$109,$O$109,IF($AZ$109&lt;$AW$109,$AF$109)))</f>
        <v>JSG Brockum</v>
      </c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5"/>
      <c r="AW135" s="193">
        <v>3</v>
      </c>
      <c r="AX135" s="188"/>
      <c r="AY135" s="188" t="s">
        <v>22</v>
      </c>
      <c r="AZ135" s="188">
        <v>0</v>
      </c>
      <c r="BA135" s="188"/>
      <c r="BB135" s="271"/>
      <c r="BC135" s="272"/>
      <c r="BD135" s="273"/>
      <c r="BE135" s="273"/>
      <c r="BF135" s="273"/>
      <c r="BG135" s="273"/>
      <c r="BH135" s="274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46"/>
      <c r="CD135" s="46"/>
      <c r="CE135" s="46"/>
      <c r="CF135" s="46"/>
      <c r="CG135" s="46"/>
      <c r="CH135" s="46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</row>
    <row r="136" spans="1:101" s="7" customFormat="1" ht="12" customHeight="1" thickBot="1">
      <c r="A136"/>
      <c r="B136" s="201"/>
      <c r="C136" s="202"/>
      <c r="D136" s="206"/>
      <c r="E136" s="207"/>
      <c r="F136" s="207"/>
      <c r="G136" s="207"/>
      <c r="H136" s="207"/>
      <c r="I136" s="207"/>
      <c r="J136" s="207"/>
      <c r="K136" s="207"/>
      <c r="L136" s="207"/>
      <c r="M136" s="207"/>
      <c r="N136" s="208"/>
      <c r="O136" s="190" t="s">
        <v>78</v>
      </c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229"/>
      <c r="AF136" s="191" t="s">
        <v>71</v>
      </c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2"/>
      <c r="AW136" s="194"/>
      <c r="AX136" s="189"/>
      <c r="AY136" s="189"/>
      <c r="AZ136" s="189"/>
      <c r="BA136" s="189"/>
      <c r="BB136" s="85"/>
      <c r="BC136" s="86"/>
      <c r="BD136" s="275"/>
      <c r="BE136" s="275"/>
      <c r="BF136" s="275"/>
      <c r="BG136" s="275"/>
      <c r="BH136" s="276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46"/>
      <c r="CD136" s="46"/>
      <c r="CE136" s="46"/>
      <c r="CF136" s="46"/>
      <c r="CG136" s="46"/>
      <c r="CH136" s="46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</row>
    <row r="137" spans="1:101" s="7" customFormat="1" ht="3.75" customHeight="1" thickBot="1">
      <c r="A137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233"/>
      <c r="AJ137" s="233"/>
      <c r="AK137" s="233"/>
      <c r="AL137" s="233"/>
      <c r="AM137" s="233"/>
      <c r="AN137" s="233"/>
      <c r="AO137" s="233"/>
      <c r="AP137" s="233"/>
      <c r="AQ137" s="233"/>
      <c r="AR137" s="233"/>
      <c r="AS137" s="233"/>
      <c r="AT137" s="233"/>
      <c r="AU137" s="233"/>
      <c r="AV137" s="233"/>
      <c r="AW137" s="233"/>
      <c r="AX137" s="233"/>
      <c r="AY137" s="233"/>
      <c r="AZ137" s="233"/>
      <c r="BA137" s="233"/>
      <c r="BB137" s="281"/>
      <c r="BC137" s="278"/>
      <c r="BD137" s="278"/>
      <c r="BE137" s="49"/>
      <c r="BF137" s="279"/>
      <c r="BG137" s="279"/>
      <c r="BH137" s="280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46"/>
      <c r="CD137" s="46"/>
      <c r="CE137" s="46"/>
      <c r="CF137" s="46"/>
      <c r="CG137" s="46"/>
      <c r="CH137" s="46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</row>
    <row r="138" spans="1:101" s="7" customFormat="1" ht="19.5" customHeight="1" thickBot="1">
      <c r="A138"/>
      <c r="B138" s="162" t="s">
        <v>17</v>
      </c>
      <c r="C138" s="163"/>
      <c r="D138" s="164" t="s">
        <v>20</v>
      </c>
      <c r="E138" s="156"/>
      <c r="F138" s="156"/>
      <c r="G138" s="156"/>
      <c r="H138" s="156"/>
      <c r="I138" s="156"/>
      <c r="J138" s="156"/>
      <c r="K138" s="156"/>
      <c r="L138" s="156"/>
      <c r="M138" s="156"/>
      <c r="N138" s="165"/>
      <c r="O138" s="164" t="s">
        <v>70</v>
      </c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65"/>
      <c r="AW138" s="164" t="s">
        <v>24</v>
      </c>
      <c r="AX138" s="156"/>
      <c r="AY138" s="156"/>
      <c r="AZ138" s="156"/>
      <c r="BA138" s="156"/>
      <c r="BB138" s="264"/>
      <c r="BC138" s="265"/>
      <c r="BD138" s="266"/>
      <c r="BE138" s="267"/>
      <c r="BF138" s="268"/>
      <c r="BG138" s="268"/>
      <c r="BH138" s="282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66"/>
      <c r="CC138" s="46"/>
      <c r="CD138" s="46"/>
      <c r="CE138" s="46"/>
      <c r="CF138" s="46"/>
      <c r="CG138" s="46"/>
      <c r="CH138" s="46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</row>
    <row r="139" spans="1:101" s="7" customFormat="1" ht="18" customHeight="1">
      <c r="A139"/>
      <c r="B139" s="199">
        <v>44</v>
      </c>
      <c r="C139" s="209"/>
      <c r="D139" s="203">
        <v>0.6194444444444445</v>
      </c>
      <c r="E139" s="204"/>
      <c r="F139" s="204"/>
      <c r="G139" s="204"/>
      <c r="H139" s="204"/>
      <c r="I139" s="204"/>
      <c r="J139" s="204"/>
      <c r="K139" s="204"/>
      <c r="L139" s="204"/>
      <c r="M139" s="204"/>
      <c r="N139" s="205"/>
      <c r="O139" s="223" t="str">
        <f>IF(ISBLANK($AZ$105)," ",IF($AW$105&lt;$AZ$105,$AF$105,IF($AZ$105&lt;$AW$105,$O$105)))</f>
        <v>SV Otterlo</v>
      </c>
      <c r="P139" s="224" t="str">
        <f aca="true" t="shared" si="12" ref="P139:AD139">IF(ISBLANK($AZ$79)," ",IF($AW$79&lt;$AZ$79,$AF$79,IF($AZ$79&lt;$AW$79,$O$79)))</f>
        <v>Werder Bremen</v>
      </c>
      <c r="Q139" s="224" t="str">
        <f t="shared" si="12"/>
        <v>Werder Bremen</v>
      </c>
      <c r="R139" s="224" t="str">
        <f t="shared" si="12"/>
        <v>Werder Bremen</v>
      </c>
      <c r="S139" s="224" t="str">
        <f t="shared" si="12"/>
        <v>Werder Bremen</v>
      </c>
      <c r="T139" s="224" t="str">
        <f t="shared" si="12"/>
        <v>Werder Bremen</v>
      </c>
      <c r="U139" s="224" t="str">
        <f t="shared" si="12"/>
        <v>Werder Bremen</v>
      </c>
      <c r="V139" s="224" t="str">
        <f t="shared" si="12"/>
        <v>Werder Bremen</v>
      </c>
      <c r="W139" s="224" t="str">
        <f t="shared" si="12"/>
        <v>Werder Bremen</v>
      </c>
      <c r="X139" s="224" t="str">
        <f t="shared" si="12"/>
        <v>Werder Bremen</v>
      </c>
      <c r="Y139" s="224" t="str">
        <f t="shared" si="12"/>
        <v>Werder Bremen</v>
      </c>
      <c r="Z139" s="224" t="str">
        <f t="shared" si="12"/>
        <v>Werder Bremen</v>
      </c>
      <c r="AA139" s="224" t="str">
        <f t="shared" si="12"/>
        <v>Werder Bremen</v>
      </c>
      <c r="AB139" s="224" t="str">
        <f t="shared" si="12"/>
        <v>Werder Bremen</v>
      </c>
      <c r="AC139" s="224" t="str">
        <f t="shared" si="12"/>
        <v>Werder Bremen</v>
      </c>
      <c r="AD139" s="224" t="str">
        <f t="shared" si="12"/>
        <v>Werder Bremen</v>
      </c>
      <c r="AE139" s="16" t="s">
        <v>23</v>
      </c>
      <c r="AF139" s="224" t="str">
        <f>IF(ISBLANK($AZ$109)," ",IF($AW$109&lt;$AZ$109,$AF$109,IF($AZ$109&lt;$AW$109,$O$109)))</f>
        <v>JSG Stuhr</v>
      </c>
      <c r="AG139" s="224" t="str">
        <f aca="true" t="shared" si="13" ref="AG139:AV139">IF(ISBLANK($AZ$79)," ",IF($AW$79&lt;$AZ$79,$AF$79,IF($AZ$79&lt;$AW$79,$O$79)))</f>
        <v>Werder Bremen</v>
      </c>
      <c r="AH139" s="224" t="str">
        <f t="shared" si="13"/>
        <v>Werder Bremen</v>
      </c>
      <c r="AI139" s="224" t="str">
        <f t="shared" si="13"/>
        <v>Werder Bremen</v>
      </c>
      <c r="AJ139" s="224" t="str">
        <f t="shared" si="13"/>
        <v>Werder Bremen</v>
      </c>
      <c r="AK139" s="224" t="str">
        <f t="shared" si="13"/>
        <v>Werder Bremen</v>
      </c>
      <c r="AL139" s="224" t="str">
        <f t="shared" si="13"/>
        <v>Werder Bremen</v>
      </c>
      <c r="AM139" s="224" t="str">
        <f t="shared" si="13"/>
        <v>Werder Bremen</v>
      </c>
      <c r="AN139" s="224" t="str">
        <f t="shared" si="13"/>
        <v>Werder Bremen</v>
      </c>
      <c r="AO139" s="224" t="str">
        <f t="shared" si="13"/>
        <v>Werder Bremen</v>
      </c>
      <c r="AP139" s="224" t="str">
        <f t="shared" si="13"/>
        <v>Werder Bremen</v>
      </c>
      <c r="AQ139" s="224" t="str">
        <f t="shared" si="13"/>
        <v>Werder Bremen</v>
      </c>
      <c r="AR139" s="224" t="str">
        <f t="shared" si="13"/>
        <v>Werder Bremen</v>
      </c>
      <c r="AS139" s="224" t="str">
        <f t="shared" si="13"/>
        <v>Werder Bremen</v>
      </c>
      <c r="AT139" s="224" t="str">
        <f t="shared" si="13"/>
        <v>Werder Bremen</v>
      </c>
      <c r="AU139" s="224" t="str">
        <f t="shared" si="13"/>
        <v>Werder Bremen</v>
      </c>
      <c r="AV139" s="225" t="str">
        <f t="shared" si="13"/>
        <v>Werder Bremen</v>
      </c>
      <c r="AW139" s="193">
        <v>2</v>
      </c>
      <c r="AX139" s="188"/>
      <c r="AY139" s="188" t="s">
        <v>22</v>
      </c>
      <c r="AZ139" s="188">
        <v>0</v>
      </c>
      <c r="BA139" s="188"/>
      <c r="BB139" s="271"/>
      <c r="BC139" s="272"/>
      <c r="BD139" s="273"/>
      <c r="BE139" s="273"/>
      <c r="BF139" s="273"/>
      <c r="BG139" s="273"/>
      <c r="BH139" s="274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66"/>
      <c r="CC139" s="46"/>
      <c r="CD139" s="46"/>
      <c r="CE139" s="46"/>
      <c r="CF139" s="46"/>
      <c r="CG139" s="46"/>
      <c r="CH139" s="46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</row>
    <row r="140" spans="1:86" s="7" customFormat="1" ht="12" customHeight="1" thickBot="1">
      <c r="A140"/>
      <c r="B140" s="201"/>
      <c r="C140" s="210"/>
      <c r="D140" s="206"/>
      <c r="E140" s="207"/>
      <c r="F140" s="207"/>
      <c r="G140" s="207"/>
      <c r="H140" s="207"/>
      <c r="I140" s="207"/>
      <c r="J140" s="207"/>
      <c r="K140" s="207"/>
      <c r="L140" s="207"/>
      <c r="M140" s="207"/>
      <c r="N140" s="208"/>
      <c r="O140" s="190" t="s">
        <v>73</v>
      </c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229"/>
      <c r="AF140" s="191" t="s">
        <v>74</v>
      </c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2"/>
      <c r="AW140" s="194"/>
      <c r="AX140" s="189"/>
      <c r="AY140" s="189"/>
      <c r="AZ140" s="189"/>
      <c r="BA140" s="189"/>
      <c r="BB140" s="85"/>
      <c r="BC140" s="86"/>
      <c r="BD140" s="275"/>
      <c r="BE140" s="275"/>
      <c r="BF140" s="275"/>
      <c r="BG140" s="275"/>
      <c r="BH140" s="276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9"/>
      <c r="BW140" s="29"/>
      <c r="BX140" s="29"/>
      <c r="BY140" s="29"/>
      <c r="BZ140" s="29"/>
      <c r="CA140" s="29"/>
      <c r="CB140" s="29"/>
      <c r="CC140" s="30"/>
      <c r="CD140" s="30"/>
      <c r="CE140" s="30"/>
      <c r="CF140" s="30"/>
      <c r="CG140" s="30"/>
      <c r="CH140" s="30"/>
    </row>
    <row r="141" spans="1:86" s="7" customFormat="1" ht="3.75" customHeight="1" thickBot="1">
      <c r="A141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233"/>
      <c r="AO141" s="233"/>
      <c r="AP141" s="233"/>
      <c r="AQ141" s="233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  <c r="BB141" s="281"/>
      <c r="BC141" s="278"/>
      <c r="BD141" s="278"/>
      <c r="BE141" s="49"/>
      <c r="BF141" s="279"/>
      <c r="BG141" s="279"/>
      <c r="BH141" s="280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9"/>
      <c r="BW141" s="29"/>
      <c r="BX141" s="29"/>
      <c r="BY141" s="29"/>
      <c r="BZ141" s="29"/>
      <c r="CA141" s="29"/>
      <c r="CB141" s="29"/>
      <c r="CC141" s="30"/>
      <c r="CD141" s="30"/>
      <c r="CE141" s="30"/>
      <c r="CF141" s="30"/>
      <c r="CG141" s="30"/>
      <c r="CH141" s="30"/>
    </row>
    <row r="142" spans="1:86" s="7" customFormat="1" ht="19.5" customHeight="1" thickBot="1">
      <c r="A142"/>
      <c r="B142" s="162" t="s">
        <v>17</v>
      </c>
      <c r="C142" s="163"/>
      <c r="D142" s="164" t="s">
        <v>20</v>
      </c>
      <c r="E142" s="156"/>
      <c r="F142" s="156"/>
      <c r="G142" s="156"/>
      <c r="H142" s="156"/>
      <c r="I142" s="156"/>
      <c r="J142" s="156"/>
      <c r="K142" s="156"/>
      <c r="L142" s="156"/>
      <c r="M142" s="156"/>
      <c r="N142" s="165"/>
      <c r="O142" s="164" t="s">
        <v>34</v>
      </c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65"/>
      <c r="AW142" s="164" t="s">
        <v>24</v>
      </c>
      <c r="AX142" s="156"/>
      <c r="AY142" s="156"/>
      <c r="AZ142" s="156"/>
      <c r="BA142" s="156"/>
      <c r="BB142" s="264"/>
      <c r="BC142" s="265"/>
      <c r="BD142" s="266"/>
      <c r="BE142" s="267"/>
      <c r="BF142" s="268"/>
      <c r="BG142" s="268"/>
      <c r="BH142" s="282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9"/>
      <c r="BW142" s="29"/>
      <c r="BX142" s="29"/>
      <c r="BY142" s="29"/>
      <c r="BZ142" s="29"/>
      <c r="CA142" s="29"/>
      <c r="CB142" s="29"/>
      <c r="CC142" s="30"/>
      <c r="CD142" s="30"/>
      <c r="CE142" s="30"/>
      <c r="CF142" s="30"/>
      <c r="CG142" s="30"/>
      <c r="CH142" s="30"/>
    </row>
    <row r="143" spans="1:86" s="7" customFormat="1" ht="18" customHeight="1">
      <c r="A143"/>
      <c r="B143" s="199">
        <v>45</v>
      </c>
      <c r="C143" s="209"/>
      <c r="D143" s="203">
        <v>0.6375000000000001</v>
      </c>
      <c r="E143" s="204"/>
      <c r="F143" s="204"/>
      <c r="G143" s="204"/>
      <c r="H143" s="204"/>
      <c r="I143" s="204"/>
      <c r="J143" s="204"/>
      <c r="K143" s="204"/>
      <c r="L143" s="204"/>
      <c r="M143" s="204"/>
      <c r="N143" s="205"/>
      <c r="O143" s="223" t="str">
        <f>IF(ISBLANK($AZ$113)," ",IF($AW$113&lt;$AZ$113,$O$113,IF($AZ$113&lt;$AW$113,$AF$113)))</f>
        <v>Fortuna Bottrop</v>
      </c>
      <c r="P143" s="224" t="str">
        <f aca="true" t="shared" si="14" ref="P143:AD143">IF(ISBLANK($AZ$79)," ",IF($AW$79&lt;$AZ$79,$O$79,IF($AZ$79&lt;$AW$79,$AF$79)))</f>
        <v>SV Die Haghe</v>
      </c>
      <c r="Q143" s="224" t="str">
        <f t="shared" si="14"/>
        <v>SV Die Haghe</v>
      </c>
      <c r="R143" s="224" t="str">
        <f t="shared" si="14"/>
        <v>SV Die Haghe</v>
      </c>
      <c r="S143" s="224" t="str">
        <f t="shared" si="14"/>
        <v>SV Die Haghe</v>
      </c>
      <c r="T143" s="224" t="str">
        <f t="shared" si="14"/>
        <v>SV Die Haghe</v>
      </c>
      <c r="U143" s="224" t="str">
        <f t="shared" si="14"/>
        <v>SV Die Haghe</v>
      </c>
      <c r="V143" s="224" t="str">
        <f t="shared" si="14"/>
        <v>SV Die Haghe</v>
      </c>
      <c r="W143" s="224" t="str">
        <f t="shared" si="14"/>
        <v>SV Die Haghe</v>
      </c>
      <c r="X143" s="224" t="str">
        <f t="shared" si="14"/>
        <v>SV Die Haghe</v>
      </c>
      <c r="Y143" s="224" t="str">
        <f t="shared" si="14"/>
        <v>SV Die Haghe</v>
      </c>
      <c r="Z143" s="224" t="str">
        <f t="shared" si="14"/>
        <v>SV Die Haghe</v>
      </c>
      <c r="AA143" s="224" t="str">
        <f t="shared" si="14"/>
        <v>SV Die Haghe</v>
      </c>
      <c r="AB143" s="224" t="str">
        <f t="shared" si="14"/>
        <v>SV Die Haghe</v>
      </c>
      <c r="AC143" s="224" t="str">
        <f t="shared" si="14"/>
        <v>SV Die Haghe</v>
      </c>
      <c r="AD143" s="224" t="str">
        <f t="shared" si="14"/>
        <v>SV Die Haghe</v>
      </c>
      <c r="AE143" s="16" t="s">
        <v>23</v>
      </c>
      <c r="AF143" s="224" t="str">
        <f>IF(ISBLANK($AZ$117)," ",IF($AW$117&lt;$AZ$117,$O$117,IF($AZ$117&lt;$AW$117,$AF$117)))</f>
        <v>Grol Groenlo</v>
      </c>
      <c r="AG143" s="224" t="str">
        <f aca="true" t="shared" si="15" ref="AG143:AV143">IF(ISBLANK($AZ$79)," ",IF($AW$79&lt;$AZ$79,$O$79,IF($AZ$79&lt;$AW$79,$AF$79)))</f>
        <v>SV Die Haghe</v>
      </c>
      <c r="AH143" s="224" t="str">
        <f t="shared" si="15"/>
        <v>SV Die Haghe</v>
      </c>
      <c r="AI143" s="224" t="str">
        <f t="shared" si="15"/>
        <v>SV Die Haghe</v>
      </c>
      <c r="AJ143" s="224" t="str">
        <f t="shared" si="15"/>
        <v>SV Die Haghe</v>
      </c>
      <c r="AK143" s="224" t="str">
        <f t="shared" si="15"/>
        <v>SV Die Haghe</v>
      </c>
      <c r="AL143" s="224" t="str">
        <f t="shared" si="15"/>
        <v>SV Die Haghe</v>
      </c>
      <c r="AM143" s="224" t="str">
        <f t="shared" si="15"/>
        <v>SV Die Haghe</v>
      </c>
      <c r="AN143" s="224" t="str">
        <f t="shared" si="15"/>
        <v>SV Die Haghe</v>
      </c>
      <c r="AO143" s="224" t="str">
        <f t="shared" si="15"/>
        <v>SV Die Haghe</v>
      </c>
      <c r="AP143" s="224" t="str">
        <f t="shared" si="15"/>
        <v>SV Die Haghe</v>
      </c>
      <c r="AQ143" s="224" t="str">
        <f t="shared" si="15"/>
        <v>SV Die Haghe</v>
      </c>
      <c r="AR143" s="224" t="str">
        <f t="shared" si="15"/>
        <v>SV Die Haghe</v>
      </c>
      <c r="AS143" s="224" t="str">
        <f t="shared" si="15"/>
        <v>SV Die Haghe</v>
      </c>
      <c r="AT143" s="224" t="str">
        <f t="shared" si="15"/>
        <v>SV Die Haghe</v>
      </c>
      <c r="AU143" s="224" t="str">
        <f t="shared" si="15"/>
        <v>SV Die Haghe</v>
      </c>
      <c r="AV143" s="225" t="str">
        <f t="shared" si="15"/>
        <v>SV Die Haghe</v>
      </c>
      <c r="AW143" s="193">
        <v>1</v>
      </c>
      <c r="AX143" s="188"/>
      <c r="AY143" s="188" t="s">
        <v>22</v>
      </c>
      <c r="AZ143" s="188">
        <v>0</v>
      </c>
      <c r="BA143" s="188"/>
      <c r="BB143" s="271"/>
      <c r="BC143" s="272"/>
      <c r="BD143" s="273"/>
      <c r="BE143" s="273"/>
      <c r="BF143" s="273"/>
      <c r="BG143" s="273"/>
      <c r="BH143" s="274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9"/>
      <c r="BW143" s="29"/>
      <c r="BX143" s="29"/>
      <c r="BY143" s="29"/>
      <c r="BZ143" s="29"/>
      <c r="CA143" s="29"/>
      <c r="CB143" s="29"/>
      <c r="CC143" s="30"/>
      <c r="CD143" s="30"/>
      <c r="CE143" s="30"/>
      <c r="CF143" s="30"/>
      <c r="CG143" s="30"/>
      <c r="CH143" s="30"/>
    </row>
    <row r="144" spans="1:86" s="7" customFormat="1" ht="12" customHeight="1" thickBot="1">
      <c r="A144"/>
      <c r="B144" s="201"/>
      <c r="C144" s="210"/>
      <c r="D144" s="206"/>
      <c r="E144" s="207"/>
      <c r="F144" s="207"/>
      <c r="G144" s="207"/>
      <c r="H144" s="207"/>
      <c r="I144" s="207"/>
      <c r="J144" s="207"/>
      <c r="K144" s="207"/>
      <c r="L144" s="207"/>
      <c r="M144" s="207"/>
      <c r="N144" s="208"/>
      <c r="O144" s="190" t="s">
        <v>79</v>
      </c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229"/>
      <c r="AF144" s="191" t="s">
        <v>80</v>
      </c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2"/>
      <c r="AW144" s="194"/>
      <c r="AX144" s="189"/>
      <c r="AY144" s="189"/>
      <c r="AZ144" s="189"/>
      <c r="BA144" s="189"/>
      <c r="BB144" s="85"/>
      <c r="BC144" s="86"/>
      <c r="BD144" s="275"/>
      <c r="BE144" s="275"/>
      <c r="BF144" s="275"/>
      <c r="BG144" s="275"/>
      <c r="BH144" s="276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9"/>
      <c r="BW144" s="29"/>
      <c r="BX144" s="29"/>
      <c r="BY144" s="29"/>
      <c r="BZ144" s="29"/>
      <c r="CA144" s="29"/>
      <c r="CB144" s="29"/>
      <c r="CC144" s="30"/>
      <c r="CD144" s="30"/>
      <c r="CE144" s="30"/>
      <c r="CF144" s="30"/>
      <c r="CG144" s="30"/>
      <c r="CH144" s="30"/>
    </row>
    <row r="145" spans="1:86" s="7" customFormat="1" ht="3.75" customHeight="1" thickBot="1">
      <c r="A145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81"/>
      <c r="BC145" s="278"/>
      <c r="BD145" s="278"/>
      <c r="BE145" s="49"/>
      <c r="BF145" s="279"/>
      <c r="BG145" s="279"/>
      <c r="BH145" s="280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9"/>
      <c r="BW145" s="29"/>
      <c r="BX145" s="29"/>
      <c r="BY145" s="29"/>
      <c r="BZ145" s="29"/>
      <c r="CA145" s="29"/>
      <c r="CB145" s="29"/>
      <c r="CC145" s="30"/>
      <c r="CD145" s="30"/>
      <c r="CE145" s="30"/>
      <c r="CF145" s="30"/>
      <c r="CG145" s="30"/>
      <c r="CH145" s="30"/>
    </row>
    <row r="146" spans="1:86" s="7" customFormat="1" ht="19.5" customHeight="1" thickBot="1">
      <c r="A146"/>
      <c r="B146" s="162" t="s">
        <v>17</v>
      </c>
      <c r="C146" s="163"/>
      <c r="D146" s="164" t="s">
        <v>20</v>
      </c>
      <c r="E146" s="156"/>
      <c r="F146" s="156"/>
      <c r="G146" s="156"/>
      <c r="H146" s="156"/>
      <c r="I146" s="156"/>
      <c r="J146" s="156"/>
      <c r="K146" s="156"/>
      <c r="L146" s="156"/>
      <c r="M146" s="156"/>
      <c r="N146" s="165"/>
      <c r="O146" s="164" t="s">
        <v>72</v>
      </c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65"/>
      <c r="AW146" s="164" t="s">
        <v>24</v>
      </c>
      <c r="AX146" s="156"/>
      <c r="AY146" s="156"/>
      <c r="AZ146" s="156"/>
      <c r="BA146" s="156"/>
      <c r="BB146" s="264"/>
      <c r="BC146" s="265"/>
      <c r="BD146" s="266"/>
      <c r="BE146" s="267"/>
      <c r="BF146" s="268"/>
      <c r="BG146" s="268"/>
      <c r="BH146" s="282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9"/>
      <c r="BW146" s="29"/>
      <c r="BX146" s="29"/>
      <c r="BY146" s="29"/>
      <c r="BZ146" s="29"/>
      <c r="CA146" s="29"/>
      <c r="CB146" s="29"/>
      <c r="CC146" s="30"/>
      <c r="CD146" s="30"/>
      <c r="CE146" s="30"/>
      <c r="CF146" s="30"/>
      <c r="CG146" s="30"/>
      <c r="CH146" s="30"/>
    </row>
    <row r="147" spans="1:86" s="7" customFormat="1" ht="18" customHeight="1">
      <c r="A147"/>
      <c r="B147" s="199">
        <v>46</v>
      </c>
      <c r="C147" s="209"/>
      <c r="D147" s="203">
        <v>0.65625</v>
      </c>
      <c r="E147" s="204"/>
      <c r="F147" s="204"/>
      <c r="G147" s="204"/>
      <c r="H147" s="204"/>
      <c r="I147" s="204"/>
      <c r="J147" s="204"/>
      <c r="K147" s="204"/>
      <c r="L147" s="204"/>
      <c r="M147" s="204"/>
      <c r="N147" s="205"/>
      <c r="O147" s="223" t="str">
        <f>IF(ISBLANK($AZ$113)," ",IF($AW$113&lt;$AZ$113,$AF$113,IF($AZ$113&lt;$AW$113,$O$113)))</f>
        <v>Werder Bremen</v>
      </c>
      <c r="P147" s="224" t="str">
        <f aca="true" t="shared" si="16" ref="P147:AD147">IF(ISBLANK($AZ$79)," ",IF($AW$79&lt;$AZ$79,$AF$79,IF($AZ$79&lt;$AW$79,$O$79)))</f>
        <v>Werder Bremen</v>
      </c>
      <c r="Q147" s="224" t="str">
        <f t="shared" si="16"/>
        <v>Werder Bremen</v>
      </c>
      <c r="R147" s="224" t="str">
        <f t="shared" si="16"/>
        <v>Werder Bremen</v>
      </c>
      <c r="S147" s="224" t="str">
        <f t="shared" si="16"/>
        <v>Werder Bremen</v>
      </c>
      <c r="T147" s="224" t="str">
        <f t="shared" si="16"/>
        <v>Werder Bremen</v>
      </c>
      <c r="U147" s="224" t="str">
        <f t="shared" si="16"/>
        <v>Werder Bremen</v>
      </c>
      <c r="V147" s="224" t="str">
        <f t="shared" si="16"/>
        <v>Werder Bremen</v>
      </c>
      <c r="W147" s="224" t="str">
        <f t="shared" si="16"/>
        <v>Werder Bremen</v>
      </c>
      <c r="X147" s="224" t="str">
        <f t="shared" si="16"/>
        <v>Werder Bremen</v>
      </c>
      <c r="Y147" s="224" t="str">
        <f t="shared" si="16"/>
        <v>Werder Bremen</v>
      </c>
      <c r="Z147" s="224" t="str">
        <f t="shared" si="16"/>
        <v>Werder Bremen</v>
      </c>
      <c r="AA147" s="224" t="str">
        <f t="shared" si="16"/>
        <v>Werder Bremen</v>
      </c>
      <c r="AB147" s="224" t="str">
        <f t="shared" si="16"/>
        <v>Werder Bremen</v>
      </c>
      <c r="AC147" s="224" t="str">
        <f t="shared" si="16"/>
        <v>Werder Bremen</v>
      </c>
      <c r="AD147" s="224" t="str">
        <f t="shared" si="16"/>
        <v>Werder Bremen</v>
      </c>
      <c r="AE147" s="16" t="s">
        <v>23</v>
      </c>
      <c r="AF147" s="224" t="str">
        <f>IF(ISBLANK($AZ$117)," ",IF($AW$117&lt;$AZ$117,$AF$117,IF($AZ$117&lt;$AW$117,$O$117)))</f>
        <v>RW Damme</v>
      </c>
      <c r="AG147" s="224" t="str">
        <f aca="true" t="shared" si="17" ref="AG147:AV147">IF(ISBLANK($AZ$79)," ",IF($AW$79&lt;$AZ$79,$AF$79,IF($AZ$79&lt;$AW$79,$O$79)))</f>
        <v>Werder Bremen</v>
      </c>
      <c r="AH147" s="224" t="str">
        <f t="shared" si="17"/>
        <v>Werder Bremen</v>
      </c>
      <c r="AI147" s="224" t="str">
        <f t="shared" si="17"/>
        <v>Werder Bremen</v>
      </c>
      <c r="AJ147" s="224" t="str">
        <f t="shared" si="17"/>
        <v>Werder Bremen</v>
      </c>
      <c r="AK147" s="224" t="str">
        <f t="shared" si="17"/>
        <v>Werder Bremen</v>
      </c>
      <c r="AL147" s="224" t="str">
        <f t="shared" si="17"/>
        <v>Werder Bremen</v>
      </c>
      <c r="AM147" s="224" t="str">
        <f t="shared" si="17"/>
        <v>Werder Bremen</v>
      </c>
      <c r="AN147" s="224" t="str">
        <f t="shared" si="17"/>
        <v>Werder Bremen</v>
      </c>
      <c r="AO147" s="224" t="str">
        <f t="shared" si="17"/>
        <v>Werder Bremen</v>
      </c>
      <c r="AP147" s="224" t="str">
        <f t="shared" si="17"/>
        <v>Werder Bremen</v>
      </c>
      <c r="AQ147" s="224" t="str">
        <f t="shared" si="17"/>
        <v>Werder Bremen</v>
      </c>
      <c r="AR147" s="224" t="str">
        <f t="shared" si="17"/>
        <v>Werder Bremen</v>
      </c>
      <c r="AS147" s="224" t="str">
        <f t="shared" si="17"/>
        <v>Werder Bremen</v>
      </c>
      <c r="AT147" s="224" t="str">
        <f t="shared" si="17"/>
        <v>Werder Bremen</v>
      </c>
      <c r="AU147" s="224" t="str">
        <f t="shared" si="17"/>
        <v>Werder Bremen</v>
      </c>
      <c r="AV147" s="225" t="str">
        <f t="shared" si="17"/>
        <v>Werder Bremen</v>
      </c>
      <c r="AW147" s="193">
        <v>5</v>
      </c>
      <c r="AX147" s="188"/>
      <c r="AY147" s="188" t="s">
        <v>22</v>
      </c>
      <c r="AZ147" s="188">
        <v>4</v>
      </c>
      <c r="BA147" s="188"/>
      <c r="BB147" s="271" t="s">
        <v>109</v>
      </c>
      <c r="BC147" s="272"/>
      <c r="BD147" s="273"/>
      <c r="BE147" s="273"/>
      <c r="BF147" s="273"/>
      <c r="BG147" s="273"/>
      <c r="BH147" s="274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9"/>
      <c r="BW147" s="29"/>
      <c r="BX147" s="29"/>
      <c r="BY147" s="29"/>
      <c r="BZ147" s="29"/>
      <c r="CA147" s="29"/>
      <c r="CB147" s="29"/>
      <c r="CC147" s="30"/>
      <c r="CD147" s="30"/>
      <c r="CE147" s="30"/>
      <c r="CF147" s="30"/>
      <c r="CG147" s="30"/>
      <c r="CH147" s="30"/>
    </row>
    <row r="148" spans="1:86" s="7" customFormat="1" ht="12" customHeight="1" thickBot="1">
      <c r="A148"/>
      <c r="B148" s="201"/>
      <c r="C148" s="210"/>
      <c r="D148" s="206"/>
      <c r="E148" s="207"/>
      <c r="F148" s="207"/>
      <c r="G148" s="207"/>
      <c r="H148" s="207"/>
      <c r="I148" s="207"/>
      <c r="J148" s="207"/>
      <c r="K148" s="207"/>
      <c r="L148" s="207"/>
      <c r="M148" s="207"/>
      <c r="N148" s="208"/>
      <c r="O148" s="190" t="s">
        <v>81</v>
      </c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229"/>
      <c r="AF148" s="191" t="s">
        <v>82</v>
      </c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2"/>
      <c r="AW148" s="194"/>
      <c r="AX148" s="189"/>
      <c r="AY148" s="189"/>
      <c r="AZ148" s="189"/>
      <c r="BA148" s="189"/>
      <c r="BB148" s="85"/>
      <c r="BC148" s="86"/>
      <c r="BD148" s="275"/>
      <c r="BE148" s="275"/>
      <c r="BF148" s="275"/>
      <c r="BG148" s="275"/>
      <c r="BH148" s="276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9"/>
      <c r="BW148" s="29"/>
      <c r="BX148" s="29"/>
      <c r="BY148" s="29"/>
      <c r="BZ148" s="29"/>
      <c r="CA148" s="29"/>
      <c r="CB148" s="29"/>
      <c r="CC148" s="30"/>
      <c r="CD148" s="30"/>
      <c r="CE148" s="30"/>
      <c r="CF148" s="30"/>
      <c r="CG148" s="30"/>
      <c r="CH148" s="30"/>
    </row>
    <row r="149" spans="1:86" s="7" customFormat="1" ht="12" customHeight="1">
      <c r="A149"/>
      <c r="B149" s="50"/>
      <c r="C149" s="5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3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49"/>
      <c r="AX149" s="49"/>
      <c r="AY149" s="49"/>
      <c r="AZ149" s="49"/>
      <c r="BA149" s="49"/>
      <c r="BB149" s="50"/>
      <c r="BC149" s="50"/>
      <c r="BE149" s="64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9"/>
      <c r="BW149" s="29"/>
      <c r="BX149" s="29"/>
      <c r="BY149" s="29"/>
      <c r="BZ149" s="29"/>
      <c r="CA149" s="29"/>
      <c r="CB149" s="29"/>
      <c r="CC149" s="30"/>
      <c r="CD149" s="30"/>
      <c r="CE149" s="30"/>
      <c r="CF149" s="30"/>
      <c r="CG149" s="30"/>
      <c r="CH149" s="30"/>
    </row>
    <row r="150" spans="1:86" s="7" customFormat="1" ht="12" customHeight="1">
      <c r="A150"/>
      <c r="B150" s="50"/>
      <c r="C150" s="50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3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49"/>
      <c r="AX150" s="49"/>
      <c r="AY150" s="49"/>
      <c r="AZ150" s="49"/>
      <c r="BA150" s="49"/>
      <c r="BB150" s="50"/>
      <c r="BC150" s="50"/>
      <c r="BE150" s="64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9"/>
      <c r="BW150" s="29"/>
      <c r="BX150" s="29"/>
      <c r="BY150" s="29"/>
      <c r="BZ150" s="29"/>
      <c r="CA150" s="29"/>
      <c r="CB150" s="29"/>
      <c r="CC150" s="30"/>
      <c r="CD150" s="30"/>
      <c r="CE150" s="30"/>
      <c r="CF150" s="30"/>
      <c r="CG150" s="30"/>
      <c r="CH150" s="30"/>
    </row>
    <row r="151" spans="1:86" s="7" customFormat="1" ht="12.75">
      <c r="A151"/>
      <c r="B151" s="1" t="s">
        <v>75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29"/>
      <c r="BW151" s="29"/>
      <c r="BX151" s="29"/>
      <c r="BY151" s="29"/>
      <c r="BZ151" s="29"/>
      <c r="CA151" s="29"/>
      <c r="CB151" s="29"/>
      <c r="CC151" s="30"/>
      <c r="CD151" s="30"/>
      <c r="CE151" s="30"/>
      <c r="CF151" s="30"/>
      <c r="CG151" s="30"/>
      <c r="CH151" s="30"/>
    </row>
    <row r="152" spans="1:86" s="7" customFormat="1" ht="13.5" thickBo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E152" s="64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9"/>
      <c r="BW152" s="29"/>
      <c r="BX152" s="29"/>
      <c r="BY152" s="29"/>
      <c r="BZ152" s="29"/>
      <c r="CA152" s="29"/>
      <c r="CB152" s="29"/>
      <c r="CC152" s="30"/>
      <c r="CD152" s="30"/>
      <c r="CE152" s="30"/>
      <c r="CF152" s="30"/>
      <c r="CG152" s="30"/>
      <c r="CH152" s="30"/>
    </row>
    <row r="153" spans="1:86" s="7" customFormat="1" ht="25.5" customHeight="1">
      <c r="A153"/>
      <c r="B153"/>
      <c r="C153"/>
      <c r="D153"/>
      <c r="E153"/>
      <c r="F153"/>
      <c r="G153"/>
      <c r="H153"/>
      <c r="I153" s="211" t="s">
        <v>10</v>
      </c>
      <c r="J153" s="212"/>
      <c r="K153" s="212"/>
      <c r="L153" s="17"/>
      <c r="M153" s="213" t="str">
        <f>IF(ISBLANK($AZ$147)," ",IF($AW$147&gt;$AZ$147,$O$147,IF($AZ$147&gt;$AW$147,$AF$147)))</f>
        <v>Werder Bremen</v>
      </c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4"/>
      <c r="AW153"/>
      <c r="AX153"/>
      <c r="AY153"/>
      <c r="AZ153"/>
      <c r="BA153"/>
      <c r="BB153"/>
      <c r="BC153"/>
      <c r="BE153" s="64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9"/>
      <c r="BW153" s="29"/>
      <c r="BX153" s="29"/>
      <c r="BY153" s="29"/>
      <c r="BZ153" s="29"/>
      <c r="CA153" s="29"/>
      <c r="CB153" s="29"/>
      <c r="CC153" s="30"/>
      <c r="CD153" s="30"/>
      <c r="CE153" s="30"/>
      <c r="CF153" s="30"/>
      <c r="CG153" s="30"/>
      <c r="CH153" s="30"/>
    </row>
    <row r="154" spans="1:86" s="7" customFormat="1" ht="25.5" customHeight="1">
      <c r="A154"/>
      <c r="B154"/>
      <c r="C154"/>
      <c r="D154"/>
      <c r="E154"/>
      <c r="F154"/>
      <c r="G154"/>
      <c r="H154"/>
      <c r="I154" s="215" t="s">
        <v>11</v>
      </c>
      <c r="J154" s="216"/>
      <c r="K154" s="216"/>
      <c r="L154" s="18"/>
      <c r="M154" s="217" t="str">
        <f>IF(ISBLANK($AZ$147)," ",IF($AW$147&lt;$AZ$147,$O$147,IF($AZ$147&lt;$AW$147,$AF$147)))</f>
        <v>RW Damme</v>
      </c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8"/>
      <c r="AW154"/>
      <c r="AX154"/>
      <c r="AY154"/>
      <c r="AZ154"/>
      <c r="BA154"/>
      <c r="BB154"/>
      <c r="BC154"/>
      <c r="BE154" s="64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9"/>
      <c r="BW154" s="29"/>
      <c r="BX154" s="29"/>
      <c r="BY154" s="29"/>
      <c r="BZ154" s="29"/>
      <c r="CA154" s="29"/>
      <c r="CB154" s="29"/>
      <c r="CC154" s="30"/>
      <c r="CD154" s="30"/>
      <c r="CE154" s="30"/>
      <c r="CF154" s="30"/>
      <c r="CG154" s="30"/>
      <c r="CH154" s="30"/>
    </row>
    <row r="155" spans="1:86" s="7" customFormat="1" ht="25.5" customHeight="1">
      <c r="A155"/>
      <c r="B155"/>
      <c r="C155"/>
      <c r="D155"/>
      <c r="E155"/>
      <c r="F155"/>
      <c r="G155"/>
      <c r="H155"/>
      <c r="I155" s="215" t="s">
        <v>12</v>
      </c>
      <c r="J155" s="216"/>
      <c r="K155" s="216"/>
      <c r="L155" s="18"/>
      <c r="M155" s="217" t="str">
        <f>IF(ISBLANK($AZ$143)," ",IF($AW$143&gt;$AZ$143,$O$143,IF($AZ$143&gt;$AW$143,$AF$143)))</f>
        <v>Fortuna Bottrop</v>
      </c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8"/>
      <c r="AW155"/>
      <c r="AX155"/>
      <c r="AY155"/>
      <c r="AZ155"/>
      <c r="BA155"/>
      <c r="BB155"/>
      <c r="BC155"/>
      <c r="BE155" s="64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9"/>
      <c r="BW155" s="29"/>
      <c r="BX155" s="29"/>
      <c r="BY155" s="29"/>
      <c r="BZ155" s="29"/>
      <c r="CA155" s="29"/>
      <c r="CB155" s="29"/>
      <c r="CC155" s="30"/>
      <c r="CD155" s="30"/>
      <c r="CE155" s="30"/>
      <c r="CF155" s="30"/>
      <c r="CG155" s="30"/>
      <c r="CH155" s="30"/>
    </row>
    <row r="156" spans="1:86" s="7" customFormat="1" ht="25.5" customHeight="1">
      <c r="A156"/>
      <c r="B156"/>
      <c r="C156"/>
      <c r="D156"/>
      <c r="E156"/>
      <c r="F156"/>
      <c r="G156"/>
      <c r="H156"/>
      <c r="I156" s="215" t="s">
        <v>13</v>
      </c>
      <c r="J156" s="216"/>
      <c r="K156" s="216"/>
      <c r="L156" s="18"/>
      <c r="M156" s="217" t="str">
        <f>IF(ISBLANK($AZ$143)," ",IF($AW$143&lt;$AZ$143,$O$143,IF($AZ$143&lt;$AW$143,$AF$143)))</f>
        <v>Grol Groenlo</v>
      </c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8"/>
      <c r="AW156"/>
      <c r="AX156"/>
      <c r="AY156"/>
      <c r="AZ156"/>
      <c r="BA156"/>
      <c r="BB156"/>
      <c r="BC156"/>
      <c r="BE156" s="64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9"/>
      <c r="BW156" s="29"/>
      <c r="BX156" s="29"/>
      <c r="BY156" s="29"/>
      <c r="BZ156" s="29"/>
      <c r="CA156" s="29"/>
      <c r="CB156" s="29"/>
      <c r="CC156" s="30"/>
      <c r="CD156" s="30"/>
      <c r="CE156" s="30"/>
      <c r="CF156" s="30"/>
      <c r="CG156" s="30"/>
      <c r="CH156" s="30"/>
    </row>
    <row r="157" spans="1:86" s="7" customFormat="1" ht="25.5" customHeight="1">
      <c r="A157"/>
      <c r="B157"/>
      <c r="C157"/>
      <c r="D157"/>
      <c r="E157"/>
      <c r="F157"/>
      <c r="G157"/>
      <c r="H157"/>
      <c r="I157" s="215" t="s">
        <v>14</v>
      </c>
      <c r="J157" s="216"/>
      <c r="K157" s="216"/>
      <c r="L157" s="18"/>
      <c r="M157" s="217" t="str">
        <f>IF(ISBLANK($AZ$139)," ",IF($AW$139&gt;$AZ$139,$O$139,IF($AZ$139&gt;$AW$139,$AF$139)))</f>
        <v>SV Otterlo</v>
      </c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8"/>
      <c r="AW157"/>
      <c r="AX157"/>
      <c r="AY157"/>
      <c r="AZ157"/>
      <c r="BA157"/>
      <c r="BB157"/>
      <c r="BC157"/>
      <c r="BE157" s="64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9"/>
      <c r="BW157" s="29"/>
      <c r="BX157" s="29"/>
      <c r="BY157" s="29"/>
      <c r="BZ157" s="29"/>
      <c r="CA157" s="29"/>
      <c r="CB157" s="29"/>
      <c r="CC157" s="30"/>
      <c r="CD157" s="30"/>
      <c r="CE157" s="30"/>
      <c r="CF157" s="30"/>
      <c r="CG157" s="30"/>
      <c r="CH157" s="30"/>
    </row>
    <row r="158" spans="1:86" s="7" customFormat="1" ht="25.5" customHeight="1">
      <c r="A158"/>
      <c r="B158"/>
      <c r="C158"/>
      <c r="D158"/>
      <c r="E158"/>
      <c r="F158"/>
      <c r="G158"/>
      <c r="H158"/>
      <c r="I158" s="215" t="s">
        <v>36</v>
      </c>
      <c r="J158" s="216"/>
      <c r="K158" s="216"/>
      <c r="L158" s="18"/>
      <c r="M158" s="217" t="str">
        <f>IF(ISBLANK($AZ$139)," ",IF($AW$139&lt;$AZ$139,$O$139,IF($AZ$139&lt;$AW$139,$AF$139)))</f>
        <v>JSG Stuhr</v>
      </c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8"/>
      <c r="AW158"/>
      <c r="AX158"/>
      <c r="AY158"/>
      <c r="AZ158"/>
      <c r="BA158"/>
      <c r="BB158"/>
      <c r="BC158"/>
      <c r="BE158" s="64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9"/>
      <c r="BW158" s="29"/>
      <c r="BX158" s="29"/>
      <c r="BY158" s="29"/>
      <c r="BZ158" s="29"/>
      <c r="CA158" s="29"/>
      <c r="CB158" s="29"/>
      <c r="CC158" s="30"/>
      <c r="CD158" s="30"/>
      <c r="CE158" s="30"/>
      <c r="CF158" s="30"/>
      <c r="CG158" s="30"/>
      <c r="CH158" s="30"/>
    </row>
    <row r="159" spans="1:86" s="7" customFormat="1" ht="26.25" customHeight="1">
      <c r="A159"/>
      <c r="B159"/>
      <c r="C159"/>
      <c r="D159"/>
      <c r="E159"/>
      <c r="F159"/>
      <c r="G159"/>
      <c r="H159"/>
      <c r="I159" s="215" t="s">
        <v>45</v>
      </c>
      <c r="J159" s="216"/>
      <c r="K159" s="216"/>
      <c r="L159" s="18"/>
      <c r="M159" s="217" t="str">
        <f>IF(ISBLANK($AZ$135)," ",IF($AW$135&gt;$AZ$135,$O$135,IF($AZ$135&gt;$AW$135,$AF$135)))</f>
        <v>SV Die Haghe</v>
      </c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8"/>
      <c r="AW159"/>
      <c r="AX159"/>
      <c r="AY159"/>
      <c r="AZ159"/>
      <c r="BA159"/>
      <c r="BB159"/>
      <c r="BC159"/>
      <c r="BE159" s="64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9"/>
      <c r="BW159" s="29"/>
      <c r="BX159" s="29"/>
      <c r="BY159" s="29"/>
      <c r="BZ159" s="29"/>
      <c r="CA159" s="29"/>
      <c r="CB159" s="29"/>
      <c r="CC159" s="30"/>
      <c r="CD159" s="30"/>
      <c r="CE159" s="30"/>
      <c r="CF159" s="30"/>
      <c r="CG159" s="30"/>
      <c r="CH159" s="30"/>
    </row>
    <row r="160" spans="1:86" s="7" customFormat="1" ht="25.5" customHeight="1" thickBot="1">
      <c r="A160"/>
      <c r="B160"/>
      <c r="C160"/>
      <c r="D160"/>
      <c r="E160"/>
      <c r="F160"/>
      <c r="G160"/>
      <c r="H160"/>
      <c r="I160" s="195" t="s">
        <v>46</v>
      </c>
      <c r="J160" s="196"/>
      <c r="K160" s="196"/>
      <c r="L160" s="19"/>
      <c r="M160" s="197" t="s">
        <v>89</v>
      </c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8"/>
      <c r="AW160"/>
      <c r="AX160"/>
      <c r="AY160"/>
      <c r="AZ160"/>
      <c r="BA160"/>
      <c r="BB160"/>
      <c r="BC160"/>
      <c r="BE160" s="64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9"/>
      <c r="BW160" s="29"/>
      <c r="BX160" s="29"/>
      <c r="BY160" s="29"/>
      <c r="BZ160" s="29"/>
      <c r="CA160" s="29"/>
      <c r="CB160" s="29"/>
      <c r="CC160" s="30"/>
      <c r="CD160" s="30"/>
      <c r="CE160" s="30"/>
      <c r="CF160" s="30"/>
      <c r="CG160" s="30"/>
      <c r="CH160" s="30"/>
    </row>
    <row r="161" spans="1:86" s="7" customFormat="1" ht="26.25" customHeight="1">
      <c r="A161"/>
      <c r="B161"/>
      <c r="C161"/>
      <c r="D161"/>
      <c r="E161"/>
      <c r="F161"/>
      <c r="G161"/>
      <c r="H161"/>
      <c r="I161" s="215" t="s">
        <v>47</v>
      </c>
      <c r="J161" s="216"/>
      <c r="K161" s="216"/>
      <c r="L161" s="18"/>
      <c r="M161" s="217" t="str">
        <f>IF(ISBLANK($AZ$131)," ",IF($AW$131&gt;$AZ$131,$O$131,IF($AZ$131&gt;$AW$131,$AF$131)))</f>
        <v>SC Rieste</v>
      </c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8"/>
      <c r="AW161"/>
      <c r="AX161"/>
      <c r="AY161"/>
      <c r="AZ161"/>
      <c r="BA161"/>
      <c r="BB161"/>
      <c r="BC161"/>
      <c r="BE161" s="64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9"/>
      <c r="BW161" s="29"/>
      <c r="BX161" s="29"/>
      <c r="BY161" s="29"/>
      <c r="BZ161" s="29"/>
      <c r="CA161" s="29"/>
      <c r="CB161" s="29"/>
      <c r="CC161" s="30"/>
      <c r="CD161" s="30"/>
      <c r="CE161" s="30"/>
      <c r="CF161" s="30"/>
      <c r="CG161" s="30"/>
      <c r="CH161" s="30"/>
    </row>
    <row r="162" spans="1:86" s="7" customFormat="1" ht="25.5" customHeight="1" thickBot="1">
      <c r="A162"/>
      <c r="B162"/>
      <c r="C162"/>
      <c r="D162"/>
      <c r="E162"/>
      <c r="F162"/>
      <c r="G162"/>
      <c r="H162"/>
      <c r="I162" s="195" t="s">
        <v>48</v>
      </c>
      <c r="J162" s="196"/>
      <c r="K162" s="196"/>
      <c r="L162" s="19"/>
      <c r="M162" s="197" t="s">
        <v>106</v>
      </c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8"/>
      <c r="AW162"/>
      <c r="AX162"/>
      <c r="AY162"/>
      <c r="AZ162"/>
      <c r="BA162"/>
      <c r="BB162"/>
      <c r="BC162"/>
      <c r="BE162" s="64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9"/>
      <c r="BW162" s="29"/>
      <c r="BX162" s="29"/>
      <c r="BY162" s="29"/>
      <c r="BZ162" s="29"/>
      <c r="CA162" s="29"/>
      <c r="CB162" s="29"/>
      <c r="CC162" s="30"/>
      <c r="CD162" s="30"/>
      <c r="CE162" s="30"/>
      <c r="CF162" s="30"/>
      <c r="CG162" s="30"/>
      <c r="CH162" s="30"/>
    </row>
    <row r="163" spans="1:86" s="7" customFormat="1" ht="26.25" customHeight="1">
      <c r="A163"/>
      <c r="B163"/>
      <c r="C163"/>
      <c r="D163"/>
      <c r="E163"/>
      <c r="F163"/>
      <c r="G163"/>
      <c r="H163"/>
      <c r="I163" s="215" t="s">
        <v>49</v>
      </c>
      <c r="J163" s="216"/>
      <c r="K163" s="216"/>
      <c r="L163" s="18"/>
      <c r="M163" s="217" t="s">
        <v>99</v>
      </c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8"/>
      <c r="AW163"/>
      <c r="AX163"/>
      <c r="AY163"/>
      <c r="AZ163"/>
      <c r="BA163"/>
      <c r="BB163"/>
      <c r="BC163"/>
      <c r="BE163" s="64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9"/>
      <c r="BW163" s="29"/>
      <c r="BX163" s="29"/>
      <c r="BY163" s="29"/>
      <c r="BZ163" s="29"/>
      <c r="CA163" s="29"/>
      <c r="CB163" s="29"/>
      <c r="CC163" s="30"/>
      <c r="CD163" s="30"/>
      <c r="CE163" s="30"/>
      <c r="CF163" s="30"/>
      <c r="CG163" s="30"/>
      <c r="CH163" s="30"/>
    </row>
    <row r="164" spans="1:86" s="7" customFormat="1" ht="25.5" customHeight="1" thickBot="1">
      <c r="A164"/>
      <c r="B164"/>
      <c r="C164"/>
      <c r="D164"/>
      <c r="E164"/>
      <c r="F164"/>
      <c r="G164"/>
      <c r="H164"/>
      <c r="I164" s="195"/>
      <c r="J164" s="196"/>
      <c r="K164" s="196"/>
      <c r="L164" s="19"/>
      <c r="M164" s="197" t="str">
        <f>IF(ISBLANK($AZ$127)," ",IF($AW$127&lt;$AZ$127,$O$127,IF($AZ$127&lt;$AW$127,$AF$127)))</f>
        <v> </v>
      </c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8"/>
      <c r="AW164"/>
      <c r="AX164"/>
      <c r="AY164"/>
      <c r="AZ164"/>
      <c r="BA164"/>
      <c r="BB164"/>
      <c r="BC164"/>
      <c r="BE164" s="64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9"/>
      <c r="BW164" s="29"/>
      <c r="BX164" s="29"/>
      <c r="BY164" s="29"/>
      <c r="BZ164" s="29"/>
      <c r="CA164" s="29"/>
      <c r="CB164" s="29"/>
      <c r="CC164" s="30"/>
      <c r="CD164" s="30"/>
      <c r="CE164" s="30"/>
      <c r="CF164" s="30"/>
      <c r="CG164" s="30"/>
      <c r="CH164" s="30"/>
    </row>
  </sheetData>
  <sheetProtection/>
  <mergeCells count="642">
    <mergeCell ref="BB143:BH144"/>
    <mergeCell ref="BB147:BH148"/>
    <mergeCell ref="BB127:BH128"/>
    <mergeCell ref="BB131:BH132"/>
    <mergeCell ref="BB135:BH136"/>
    <mergeCell ref="BB139:BH140"/>
    <mergeCell ref="BB142:BC142"/>
    <mergeCell ref="BB138:BC138"/>
    <mergeCell ref="BB134:BC134"/>
    <mergeCell ref="BB109:BH110"/>
    <mergeCell ref="BB113:BH114"/>
    <mergeCell ref="BB117:BH118"/>
    <mergeCell ref="B99:C100"/>
    <mergeCell ref="D99:N100"/>
    <mergeCell ref="O99:AD99"/>
    <mergeCell ref="AF99:AV99"/>
    <mergeCell ref="AW99:AX100"/>
    <mergeCell ref="AY99:AY100"/>
    <mergeCell ref="BB116:BC116"/>
    <mergeCell ref="AY95:AY96"/>
    <mergeCell ref="B98:C98"/>
    <mergeCell ref="D98:N98"/>
    <mergeCell ref="O98:AV98"/>
    <mergeCell ref="AW98:BA98"/>
    <mergeCell ref="AZ95:BA96"/>
    <mergeCell ref="AF96:AV96"/>
    <mergeCell ref="B94:C94"/>
    <mergeCell ref="D94:N94"/>
    <mergeCell ref="O94:AV94"/>
    <mergeCell ref="AW94:BA94"/>
    <mergeCell ref="B95:C96"/>
    <mergeCell ref="D95:N96"/>
    <mergeCell ref="O95:AD95"/>
    <mergeCell ref="O96:AD96"/>
    <mergeCell ref="AF95:AV95"/>
    <mergeCell ref="AW95:AX96"/>
    <mergeCell ref="I162:K162"/>
    <mergeCell ref="M162:AV162"/>
    <mergeCell ref="B126:C126"/>
    <mergeCell ref="D126:N126"/>
    <mergeCell ref="O126:AV126"/>
    <mergeCell ref="B127:C128"/>
    <mergeCell ref="D127:N128"/>
    <mergeCell ref="O127:AD127"/>
    <mergeCell ref="AF127:AV127"/>
    <mergeCell ref="O128:AD128"/>
    <mergeCell ref="I163:K163"/>
    <mergeCell ref="M163:AV163"/>
    <mergeCell ref="I158:K158"/>
    <mergeCell ref="M158:AV158"/>
    <mergeCell ref="I159:K159"/>
    <mergeCell ref="M159:AV159"/>
    <mergeCell ref="I160:K160"/>
    <mergeCell ref="M160:AV160"/>
    <mergeCell ref="I161:K161"/>
    <mergeCell ref="M161:AV161"/>
    <mergeCell ref="I157:K157"/>
    <mergeCell ref="M157:AV157"/>
    <mergeCell ref="I154:K154"/>
    <mergeCell ref="M154:AV154"/>
    <mergeCell ref="I155:K155"/>
    <mergeCell ref="M155:AV155"/>
    <mergeCell ref="I153:K153"/>
    <mergeCell ref="M153:AV153"/>
    <mergeCell ref="AW146:BA146"/>
    <mergeCell ref="BB146:BC146"/>
    <mergeCell ref="AZ147:BA148"/>
    <mergeCell ref="I156:K156"/>
    <mergeCell ref="M156:AV156"/>
    <mergeCell ref="B147:C148"/>
    <mergeCell ref="D147:N148"/>
    <mergeCell ref="O147:AD147"/>
    <mergeCell ref="AF147:AV147"/>
    <mergeCell ref="AW147:AX148"/>
    <mergeCell ref="AY147:AY148"/>
    <mergeCell ref="O148:AD148"/>
    <mergeCell ref="AF148:AV148"/>
    <mergeCell ref="O144:AD144"/>
    <mergeCell ref="AF144:AV144"/>
    <mergeCell ref="B146:C146"/>
    <mergeCell ref="D146:N146"/>
    <mergeCell ref="O146:AV146"/>
    <mergeCell ref="AW142:BA142"/>
    <mergeCell ref="B143:C144"/>
    <mergeCell ref="D143:N144"/>
    <mergeCell ref="O143:AD143"/>
    <mergeCell ref="AF143:AV143"/>
    <mergeCell ref="AW143:AX144"/>
    <mergeCell ref="AY143:AY144"/>
    <mergeCell ref="AZ143:BA144"/>
    <mergeCell ref="AF140:AV140"/>
    <mergeCell ref="B142:C142"/>
    <mergeCell ref="D142:N142"/>
    <mergeCell ref="O142:AV142"/>
    <mergeCell ref="B139:C140"/>
    <mergeCell ref="D139:N140"/>
    <mergeCell ref="O139:AD139"/>
    <mergeCell ref="AF139:AV139"/>
    <mergeCell ref="AW139:AX140"/>
    <mergeCell ref="AY139:AY140"/>
    <mergeCell ref="AZ139:BA140"/>
    <mergeCell ref="O140:AD140"/>
    <mergeCell ref="B138:C138"/>
    <mergeCell ref="D138:N138"/>
    <mergeCell ref="O138:AV138"/>
    <mergeCell ref="AW138:BA138"/>
    <mergeCell ref="B135:C136"/>
    <mergeCell ref="D135:N136"/>
    <mergeCell ref="O135:AD135"/>
    <mergeCell ref="AF135:AV135"/>
    <mergeCell ref="AW135:AX136"/>
    <mergeCell ref="AY135:AY136"/>
    <mergeCell ref="AY117:AY118"/>
    <mergeCell ref="B134:C134"/>
    <mergeCell ref="D134:N134"/>
    <mergeCell ref="O134:AV134"/>
    <mergeCell ref="AW134:BA134"/>
    <mergeCell ref="AF128:AV128"/>
    <mergeCell ref="AZ117:BA118"/>
    <mergeCell ref="O118:AD118"/>
    <mergeCell ref="B130:C130"/>
    <mergeCell ref="D130:N130"/>
    <mergeCell ref="B116:C116"/>
    <mergeCell ref="D116:N116"/>
    <mergeCell ref="O116:AV116"/>
    <mergeCell ref="AW116:BA116"/>
    <mergeCell ref="AF118:AV118"/>
    <mergeCell ref="B117:C118"/>
    <mergeCell ref="D117:N118"/>
    <mergeCell ref="O117:AD117"/>
    <mergeCell ref="AF117:AV117"/>
    <mergeCell ref="AW117:AX118"/>
    <mergeCell ref="B113:C114"/>
    <mergeCell ref="D113:N114"/>
    <mergeCell ref="AW113:AX114"/>
    <mergeCell ref="AY113:AY114"/>
    <mergeCell ref="O114:AD114"/>
    <mergeCell ref="AF114:AV114"/>
    <mergeCell ref="O112:AV112"/>
    <mergeCell ref="AW112:BA112"/>
    <mergeCell ref="B109:C110"/>
    <mergeCell ref="D109:N110"/>
    <mergeCell ref="AW109:AX110"/>
    <mergeCell ref="AY109:AY110"/>
    <mergeCell ref="O110:AD110"/>
    <mergeCell ref="AF110:AV110"/>
    <mergeCell ref="B112:C112"/>
    <mergeCell ref="BB104:BC104"/>
    <mergeCell ref="B105:C106"/>
    <mergeCell ref="D105:N106"/>
    <mergeCell ref="AW105:AX106"/>
    <mergeCell ref="AY105:AY106"/>
    <mergeCell ref="AF105:AV105"/>
    <mergeCell ref="BB105:BH106"/>
    <mergeCell ref="AY91:AY92"/>
    <mergeCell ref="AZ105:BA106"/>
    <mergeCell ref="O106:AD106"/>
    <mergeCell ref="AF106:AV106"/>
    <mergeCell ref="B104:C104"/>
    <mergeCell ref="D104:N104"/>
    <mergeCell ref="O104:AV104"/>
    <mergeCell ref="AW104:BA104"/>
    <mergeCell ref="AZ99:BA100"/>
    <mergeCell ref="AF100:AV100"/>
    <mergeCell ref="AF88:AV88"/>
    <mergeCell ref="B91:C92"/>
    <mergeCell ref="D91:N92"/>
    <mergeCell ref="O91:AD91"/>
    <mergeCell ref="AF91:AV91"/>
    <mergeCell ref="AW91:AX92"/>
    <mergeCell ref="B82:C82"/>
    <mergeCell ref="B86:C86"/>
    <mergeCell ref="D86:N86"/>
    <mergeCell ref="O86:AV86"/>
    <mergeCell ref="AY83:AY84"/>
    <mergeCell ref="AZ91:BA92"/>
    <mergeCell ref="B90:C90"/>
    <mergeCell ref="D90:N90"/>
    <mergeCell ref="O90:AV90"/>
    <mergeCell ref="AW90:BA90"/>
    <mergeCell ref="B83:C84"/>
    <mergeCell ref="D83:N84"/>
    <mergeCell ref="O83:AD83"/>
    <mergeCell ref="AF83:AV83"/>
    <mergeCell ref="AW83:AX84"/>
    <mergeCell ref="AW87:AX88"/>
    <mergeCell ref="B87:C88"/>
    <mergeCell ref="D87:N88"/>
    <mergeCell ref="O87:AD87"/>
    <mergeCell ref="AF87:AV87"/>
    <mergeCell ref="B79:C80"/>
    <mergeCell ref="D79:N80"/>
    <mergeCell ref="O79:AD79"/>
    <mergeCell ref="AF79:AV79"/>
    <mergeCell ref="O80:AD80"/>
    <mergeCell ref="AF80:AV80"/>
    <mergeCell ref="B78:C78"/>
    <mergeCell ref="D78:N78"/>
    <mergeCell ref="O78:AV78"/>
    <mergeCell ref="AW78:BA78"/>
    <mergeCell ref="AY127:AY128"/>
    <mergeCell ref="AZ127:BA128"/>
    <mergeCell ref="AW82:BA82"/>
    <mergeCell ref="AW126:BA126"/>
    <mergeCell ref="O92:AD92"/>
    <mergeCell ref="AF92:AV92"/>
    <mergeCell ref="H76:L76"/>
    <mergeCell ref="U76:V76"/>
    <mergeCell ref="X76:AB76"/>
    <mergeCell ref="AL76:AP76"/>
    <mergeCell ref="D82:N82"/>
    <mergeCell ref="O82:AV82"/>
    <mergeCell ref="O130:AV130"/>
    <mergeCell ref="AW130:BA130"/>
    <mergeCell ref="B131:C132"/>
    <mergeCell ref="D131:N132"/>
    <mergeCell ref="O131:AD131"/>
    <mergeCell ref="AF131:AV131"/>
    <mergeCell ref="O132:AD132"/>
    <mergeCell ref="AF132:AV132"/>
    <mergeCell ref="BB126:BC126"/>
    <mergeCell ref="I164:K164"/>
    <mergeCell ref="M164:AV164"/>
    <mergeCell ref="BB130:BC130"/>
    <mergeCell ref="AW131:AX132"/>
    <mergeCell ref="AY131:AY132"/>
    <mergeCell ref="AZ131:BA132"/>
    <mergeCell ref="AW127:AX128"/>
    <mergeCell ref="AZ135:BA136"/>
    <mergeCell ref="O136:AD136"/>
    <mergeCell ref="B121:BC121"/>
    <mergeCell ref="AZ113:BA114"/>
    <mergeCell ref="O109:AD109"/>
    <mergeCell ref="AF109:AV109"/>
    <mergeCell ref="O105:AD105"/>
    <mergeCell ref="B108:C108"/>
    <mergeCell ref="D108:N108"/>
    <mergeCell ref="O108:AV108"/>
    <mergeCell ref="AW108:BA108"/>
    <mergeCell ref="D112:N112"/>
    <mergeCell ref="B102:BC102"/>
    <mergeCell ref="B122:BC122"/>
    <mergeCell ref="B124:BC124"/>
    <mergeCell ref="AF136:AV136"/>
    <mergeCell ref="O100:AD100"/>
    <mergeCell ref="BB108:BC108"/>
    <mergeCell ref="AZ109:BA110"/>
    <mergeCell ref="O113:AD113"/>
    <mergeCell ref="AF113:AV113"/>
    <mergeCell ref="BB112:BC112"/>
    <mergeCell ref="AZ87:BA88"/>
    <mergeCell ref="O88:AD88"/>
    <mergeCell ref="AF84:AV84"/>
    <mergeCell ref="O84:AD84"/>
    <mergeCell ref="AW86:BA86"/>
    <mergeCell ref="AY79:AY80"/>
    <mergeCell ref="AZ79:BA80"/>
    <mergeCell ref="AZ83:BA84"/>
    <mergeCell ref="AW79:AX80"/>
    <mergeCell ref="AY87:AY88"/>
    <mergeCell ref="V69:W69"/>
    <mergeCell ref="X69:Z69"/>
    <mergeCell ref="AE69:AF69"/>
    <mergeCell ref="AG69:AR69"/>
    <mergeCell ref="T72:AA72"/>
    <mergeCell ref="AF72:AM72"/>
    <mergeCell ref="B74:BC74"/>
    <mergeCell ref="AV67:AW67"/>
    <mergeCell ref="B68:C68"/>
    <mergeCell ref="AY68:AZ68"/>
    <mergeCell ref="AE68:AF68"/>
    <mergeCell ref="AG68:AR68"/>
    <mergeCell ref="V68:W68"/>
    <mergeCell ref="D68:O68"/>
    <mergeCell ref="AV69:AW69"/>
    <mergeCell ref="BA69:BC69"/>
    <mergeCell ref="AV64:AW64"/>
    <mergeCell ref="AV68:AW68"/>
    <mergeCell ref="AS68:AU68"/>
    <mergeCell ref="AY66:AZ66"/>
    <mergeCell ref="BA66:BC66"/>
    <mergeCell ref="AS65:AU65"/>
    <mergeCell ref="AV65:AW65"/>
    <mergeCell ref="AS66:AU66"/>
    <mergeCell ref="AV66:AW66"/>
    <mergeCell ref="BA64:BC64"/>
    <mergeCell ref="AY65:AZ65"/>
    <mergeCell ref="BA65:BC65"/>
    <mergeCell ref="BB21:BC21"/>
    <mergeCell ref="AE63:AR63"/>
    <mergeCell ref="AS63:AU63"/>
    <mergeCell ref="AV63:AZ63"/>
    <mergeCell ref="BA63:BC63"/>
    <mergeCell ref="AG21:BA21"/>
    <mergeCell ref="AS64:AU64"/>
    <mergeCell ref="AW26:AX26"/>
    <mergeCell ref="AW27:AX27"/>
    <mergeCell ref="BB16:BC16"/>
    <mergeCell ref="BB18:BC18"/>
    <mergeCell ref="AG19:BA19"/>
    <mergeCell ref="BB19:BC19"/>
    <mergeCell ref="BB17:BC17"/>
    <mergeCell ref="AG18:BA18"/>
    <mergeCell ref="BB26:BH26"/>
    <mergeCell ref="AG20:BA20"/>
    <mergeCell ref="M6:T6"/>
    <mergeCell ref="Y6:AF6"/>
    <mergeCell ref="BB15:BC15"/>
    <mergeCell ref="B8:AM8"/>
    <mergeCell ref="B15:X15"/>
    <mergeCell ref="Y15:Z15"/>
    <mergeCell ref="X10:AB10"/>
    <mergeCell ref="H10:L10"/>
    <mergeCell ref="B27:C27"/>
    <mergeCell ref="O27:AD27"/>
    <mergeCell ref="AF27:AV27"/>
    <mergeCell ref="J27:N27"/>
    <mergeCell ref="D16:X16"/>
    <mergeCell ref="AL10:AP10"/>
    <mergeCell ref="AG17:BA17"/>
    <mergeCell ref="AG16:BA16"/>
    <mergeCell ref="U10:V10"/>
    <mergeCell ref="AE15:BA15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O26:AD26"/>
    <mergeCell ref="AF26:AV26"/>
    <mergeCell ref="B26:C26"/>
    <mergeCell ref="D26:F26"/>
    <mergeCell ref="G26:I26"/>
    <mergeCell ref="J26:N26"/>
    <mergeCell ref="B25:C25"/>
    <mergeCell ref="AW25:BA25"/>
    <mergeCell ref="J25:N25"/>
    <mergeCell ref="D25:F25"/>
    <mergeCell ref="G25:I25"/>
    <mergeCell ref="B28:C28"/>
    <mergeCell ref="G27:I27"/>
    <mergeCell ref="AW28:AX28"/>
    <mergeCell ref="AZ28:BA28"/>
    <mergeCell ref="J28:N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D30:F30"/>
    <mergeCell ref="D29:F29"/>
    <mergeCell ref="D38:F38"/>
    <mergeCell ref="D39:F39"/>
    <mergeCell ref="G30:I30"/>
    <mergeCell ref="D32:F32"/>
    <mergeCell ref="G32:I32"/>
    <mergeCell ref="D34:F34"/>
    <mergeCell ref="G34:I34"/>
    <mergeCell ref="AZ27:BA27"/>
    <mergeCell ref="D28:F28"/>
    <mergeCell ref="G28:I28"/>
    <mergeCell ref="O28:AD28"/>
    <mergeCell ref="AF28:AV28"/>
    <mergeCell ref="G29:I29"/>
    <mergeCell ref="J29:N29"/>
    <mergeCell ref="O29:AD29"/>
    <mergeCell ref="AF29:AV29"/>
    <mergeCell ref="AW29:AX29"/>
    <mergeCell ref="AZ29:BA29"/>
    <mergeCell ref="J30:N30"/>
    <mergeCell ref="O30:AD30"/>
    <mergeCell ref="AF30:AV30"/>
    <mergeCell ref="AW30:AX30"/>
    <mergeCell ref="AZ30:BA30"/>
    <mergeCell ref="D31:F31"/>
    <mergeCell ref="G31:I31"/>
    <mergeCell ref="J31:N31"/>
    <mergeCell ref="O31:AD31"/>
    <mergeCell ref="AF31:AV31"/>
    <mergeCell ref="AW31:AX31"/>
    <mergeCell ref="AZ31:BA31"/>
    <mergeCell ref="J32:N32"/>
    <mergeCell ref="O32:AD32"/>
    <mergeCell ref="AF32:AV32"/>
    <mergeCell ref="AW32:AX32"/>
    <mergeCell ref="AF33:AV33"/>
    <mergeCell ref="AW33:AX33"/>
    <mergeCell ref="AZ33:BA33"/>
    <mergeCell ref="D33:F33"/>
    <mergeCell ref="G33:I33"/>
    <mergeCell ref="J33:N33"/>
    <mergeCell ref="O33:AD33"/>
    <mergeCell ref="J34:N34"/>
    <mergeCell ref="O34:AD34"/>
    <mergeCell ref="AF34:AV34"/>
    <mergeCell ref="AW34:AX34"/>
    <mergeCell ref="AF35:AV35"/>
    <mergeCell ref="AW35:AX35"/>
    <mergeCell ref="D35:F35"/>
    <mergeCell ref="G35:I35"/>
    <mergeCell ref="J35:N35"/>
    <mergeCell ref="O35:AD35"/>
    <mergeCell ref="D36:F36"/>
    <mergeCell ref="G36:I36"/>
    <mergeCell ref="J36:N36"/>
    <mergeCell ref="O36:AD36"/>
    <mergeCell ref="AW36:AX36"/>
    <mergeCell ref="AZ36:BA36"/>
    <mergeCell ref="D37:F37"/>
    <mergeCell ref="G37:I37"/>
    <mergeCell ref="J37:N37"/>
    <mergeCell ref="O37:AD37"/>
    <mergeCell ref="AF37:AV37"/>
    <mergeCell ref="AW37:AX37"/>
    <mergeCell ref="AZ37:BA37"/>
    <mergeCell ref="AF36:AV36"/>
    <mergeCell ref="G38:I38"/>
    <mergeCell ref="J38:N38"/>
    <mergeCell ref="O38:AD38"/>
    <mergeCell ref="AF38:AV38"/>
    <mergeCell ref="AW38:AX38"/>
    <mergeCell ref="AZ38:BA38"/>
    <mergeCell ref="G39:I39"/>
    <mergeCell ref="J39:N39"/>
    <mergeCell ref="O39:AD39"/>
    <mergeCell ref="AF39:AV39"/>
    <mergeCell ref="AW39:AX39"/>
    <mergeCell ref="AZ39:BA39"/>
    <mergeCell ref="D40:F40"/>
    <mergeCell ref="G40:I40"/>
    <mergeCell ref="J40:N40"/>
    <mergeCell ref="O40:AD40"/>
    <mergeCell ref="AF40:AV40"/>
    <mergeCell ref="AW40:AX40"/>
    <mergeCell ref="D41:F41"/>
    <mergeCell ref="G41:I41"/>
    <mergeCell ref="J41:N41"/>
    <mergeCell ref="O41:AD41"/>
    <mergeCell ref="AF41:AV41"/>
    <mergeCell ref="AW41:AX41"/>
    <mergeCell ref="D42:F42"/>
    <mergeCell ref="G42:I42"/>
    <mergeCell ref="J42:N42"/>
    <mergeCell ref="O42:AD42"/>
    <mergeCell ref="AF42:AV42"/>
    <mergeCell ref="AW42:AX42"/>
    <mergeCell ref="D43:F43"/>
    <mergeCell ref="G43:I43"/>
    <mergeCell ref="J43:N43"/>
    <mergeCell ref="O43:AD43"/>
    <mergeCell ref="D44:F44"/>
    <mergeCell ref="G44:I44"/>
    <mergeCell ref="J44:N44"/>
    <mergeCell ref="O44:AD44"/>
    <mergeCell ref="AE64:AF64"/>
    <mergeCell ref="AG64:AR64"/>
    <mergeCell ref="B64:C64"/>
    <mergeCell ref="D64:O64"/>
    <mergeCell ref="S64:T64"/>
    <mergeCell ref="V64:W64"/>
    <mergeCell ref="V65:W65"/>
    <mergeCell ref="P64:R64"/>
    <mergeCell ref="X66:Z66"/>
    <mergeCell ref="B63:O63"/>
    <mergeCell ref="P63:R63"/>
    <mergeCell ref="S63:W63"/>
    <mergeCell ref="X63:Z63"/>
    <mergeCell ref="B66:C66"/>
    <mergeCell ref="AS67:AU67"/>
    <mergeCell ref="AE65:AF65"/>
    <mergeCell ref="AG65:AR65"/>
    <mergeCell ref="P65:R65"/>
    <mergeCell ref="S65:T65"/>
    <mergeCell ref="S66:T66"/>
    <mergeCell ref="V66:W66"/>
    <mergeCell ref="P67:R67"/>
    <mergeCell ref="S67:T67"/>
    <mergeCell ref="V67:W67"/>
    <mergeCell ref="S68:T68"/>
    <mergeCell ref="X65:Z65"/>
    <mergeCell ref="BA68:BC68"/>
    <mergeCell ref="AY67:AZ67"/>
    <mergeCell ref="BA67:BC67"/>
    <mergeCell ref="AE66:AF66"/>
    <mergeCell ref="AG66:AR66"/>
    <mergeCell ref="AE67:AF67"/>
    <mergeCell ref="X68:Z68"/>
    <mergeCell ref="AG67:AR67"/>
    <mergeCell ref="B20:C20"/>
    <mergeCell ref="D20:X20"/>
    <mergeCell ref="B67:C67"/>
    <mergeCell ref="D67:O67"/>
    <mergeCell ref="X67:Z67"/>
    <mergeCell ref="B58:BC58"/>
    <mergeCell ref="X64:Z64"/>
    <mergeCell ref="B65:C65"/>
    <mergeCell ref="D65:O65"/>
    <mergeCell ref="Y20:Z20"/>
    <mergeCell ref="A2:AP2"/>
    <mergeCell ref="A3:AP3"/>
    <mergeCell ref="A4:AP4"/>
    <mergeCell ref="B57:BC57"/>
    <mergeCell ref="AF45:AV45"/>
    <mergeCell ref="AW45:AX45"/>
    <mergeCell ref="AZ45:BA45"/>
    <mergeCell ref="D45:F45"/>
    <mergeCell ref="G45:I45"/>
    <mergeCell ref="AE20:AF20"/>
    <mergeCell ref="AF43:AV43"/>
    <mergeCell ref="AW43:AX43"/>
    <mergeCell ref="J45:N45"/>
    <mergeCell ref="O45:AD45"/>
    <mergeCell ref="AF44:AV44"/>
    <mergeCell ref="AW44:AX44"/>
    <mergeCell ref="AZ42:BA42"/>
    <mergeCell ref="AZ40:BA40"/>
    <mergeCell ref="AZ41:BA41"/>
    <mergeCell ref="BB20:BC20"/>
    <mergeCell ref="AZ44:BA44"/>
    <mergeCell ref="AZ43:BA43"/>
    <mergeCell ref="AZ34:BA34"/>
    <mergeCell ref="AZ32:BA32"/>
    <mergeCell ref="AZ35:BA35"/>
    <mergeCell ref="AZ26:BA26"/>
    <mergeCell ref="B69:C69"/>
    <mergeCell ref="D69:O69"/>
    <mergeCell ref="P69:R69"/>
    <mergeCell ref="S69:T69"/>
    <mergeCell ref="O46:AD46"/>
    <mergeCell ref="AF46:AV46"/>
    <mergeCell ref="B47:C47"/>
    <mergeCell ref="D47:F47"/>
    <mergeCell ref="G47:I47"/>
    <mergeCell ref="J47:N47"/>
    <mergeCell ref="AW46:AX46"/>
    <mergeCell ref="AZ46:BA46"/>
    <mergeCell ref="B46:C46"/>
    <mergeCell ref="D46:F46"/>
    <mergeCell ref="G46:I46"/>
    <mergeCell ref="J46:N46"/>
    <mergeCell ref="O47:AD47"/>
    <mergeCell ref="AF47:AV47"/>
    <mergeCell ref="AW47:AX47"/>
    <mergeCell ref="AZ47:BA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50:C50"/>
    <mergeCell ref="D50:F50"/>
    <mergeCell ref="G50:I50"/>
    <mergeCell ref="J50:N50"/>
    <mergeCell ref="O50:AD50"/>
    <mergeCell ref="AF50:AV50"/>
    <mergeCell ref="B51:C51"/>
    <mergeCell ref="D51:F51"/>
    <mergeCell ref="G51:I51"/>
    <mergeCell ref="J51:N51"/>
    <mergeCell ref="O51:AD51"/>
    <mergeCell ref="AF51:AV51"/>
    <mergeCell ref="AW50:AX50"/>
    <mergeCell ref="AZ50:BA50"/>
    <mergeCell ref="AW51:AX51"/>
    <mergeCell ref="AZ51:BA51"/>
    <mergeCell ref="AW52:AX52"/>
    <mergeCell ref="AZ52:BA52"/>
    <mergeCell ref="O53:AD53"/>
    <mergeCell ref="AF53:AV53"/>
    <mergeCell ref="G52:I52"/>
    <mergeCell ref="J52:N52"/>
    <mergeCell ref="O52:AD52"/>
    <mergeCell ref="AF52:AV52"/>
    <mergeCell ref="B52:C52"/>
    <mergeCell ref="D52:F52"/>
    <mergeCell ref="B54:C54"/>
    <mergeCell ref="D54:F54"/>
    <mergeCell ref="G54:I54"/>
    <mergeCell ref="J54:N54"/>
    <mergeCell ref="B53:C53"/>
    <mergeCell ref="D53:F53"/>
    <mergeCell ref="G53:I53"/>
    <mergeCell ref="J53:N53"/>
    <mergeCell ref="O54:AD54"/>
    <mergeCell ref="AF54:AV54"/>
    <mergeCell ref="AY69:AZ69"/>
    <mergeCell ref="AS69:AU69"/>
    <mergeCell ref="AF55:AV55"/>
    <mergeCell ref="AW55:AX55"/>
    <mergeCell ref="AZ55:BA55"/>
    <mergeCell ref="D66:O66"/>
    <mergeCell ref="P66:R66"/>
    <mergeCell ref="P68:R68"/>
    <mergeCell ref="AW53:AX53"/>
    <mergeCell ref="AZ53:BA53"/>
    <mergeCell ref="AW54:AX54"/>
    <mergeCell ref="AZ54:BA54"/>
    <mergeCell ref="AY64:AZ64"/>
    <mergeCell ref="B55:C55"/>
    <mergeCell ref="D55:F55"/>
    <mergeCell ref="G55:I55"/>
    <mergeCell ref="J55:N55"/>
    <mergeCell ref="O55:AD5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5" scale="90" r:id="rId2"/>
  <headerFooter alignWithMargins="0">
    <oddFooter xml:space="preserve">&amp;C&amp;F&amp;R&amp;P von &amp;N </oddFooter>
  </headerFooter>
  <rowBreaks count="1" manualBreakCount="1">
    <brk id="56" max="255" man="1"/>
  </rowBreaks>
  <colBreaks count="1" manualBreakCount="1">
    <brk id="57" max="9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00390625" style="0" bestFit="1" customWidth="1"/>
    <col min="2" max="2" width="24.7109375" style="0" customWidth="1"/>
    <col min="3" max="3" width="7.140625" style="0" customWidth="1"/>
    <col min="4" max="4" width="5.57421875" style="0" customWidth="1"/>
    <col min="5" max="5" width="4.00390625" style="0" bestFit="1" customWidth="1"/>
    <col min="6" max="6" width="24.7109375" style="0" customWidth="1"/>
    <col min="7" max="7" width="7.140625" style="0" customWidth="1"/>
    <col min="8" max="8" width="5.57421875" style="0" customWidth="1"/>
    <col min="9" max="9" width="4.00390625" style="0" bestFit="1" customWidth="1"/>
    <col min="10" max="10" width="24.7109375" style="0" customWidth="1"/>
    <col min="11" max="11" width="7.140625" style="0" customWidth="1"/>
  </cols>
  <sheetData>
    <row r="1" spans="1:11" s="74" customFormat="1" ht="18">
      <c r="A1" s="184" t="s">
        <v>15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74" customFormat="1" ht="3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2.75">
      <c r="A3" s="219" t="s">
        <v>83</v>
      </c>
      <c r="B3" s="219"/>
      <c r="C3" s="219"/>
      <c r="D3" s="20"/>
      <c r="E3" s="219" t="s">
        <v>83</v>
      </c>
      <c r="F3" s="219"/>
      <c r="G3" s="219"/>
      <c r="H3" s="20"/>
      <c r="I3" s="219" t="s">
        <v>83</v>
      </c>
      <c r="J3" s="219"/>
      <c r="K3" s="219"/>
    </row>
    <row r="4" spans="1:11" s="73" customFormat="1" ht="12.75">
      <c r="A4" s="70" t="s">
        <v>85</v>
      </c>
      <c r="B4" s="70" t="s">
        <v>84</v>
      </c>
      <c r="C4" s="70" t="s">
        <v>28</v>
      </c>
      <c r="D4" s="72"/>
      <c r="E4" s="70" t="s">
        <v>85</v>
      </c>
      <c r="F4" s="70" t="s">
        <v>84</v>
      </c>
      <c r="G4" s="70" t="s">
        <v>28</v>
      </c>
      <c r="H4" s="72"/>
      <c r="I4" s="70" t="s">
        <v>85</v>
      </c>
      <c r="J4" s="70" t="s">
        <v>84</v>
      </c>
      <c r="K4" s="70" t="s">
        <v>28</v>
      </c>
    </row>
    <row r="5" spans="1:11" ht="12.75">
      <c r="A5" s="71">
        <v>1</v>
      </c>
      <c r="B5" s="71"/>
      <c r="C5" s="71"/>
      <c r="D5" s="72"/>
      <c r="E5" s="71">
        <v>1</v>
      </c>
      <c r="F5" s="71"/>
      <c r="G5" s="71"/>
      <c r="H5" s="72"/>
      <c r="I5" s="71">
        <v>1</v>
      </c>
      <c r="J5" s="71"/>
      <c r="K5" s="71"/>
    </row>
    <row r="6" spans="1:11" ht="12.75">
      <c r="A6" s="71">
        <v>2</v>
      </c>
      <c r="B6" s="71"/>
      <c r="C6" s="71"/>
      <c r="D6" s="72"/>
      <c r="E6" s="71">
        <v>2</v>
      </c>
      <c r="F6" s="71"/>
      <c r="G6" s="71"/>
      <c r="H6" s="72"/>
      <c r="I6" s="71">
        <v>2</v>
      </c>
      <c r="J6" s="71"/>
      <c r="K6" s="71"/>
    </row>
    <row r="7" spans="1:11" ht="12.75">
      <c r="A7" s="71">
        <v>3</v>
      </c>
      <c r="B7" s="71"/>
      <c r="C7" s="71"/>
      <c r="D7" s="72"/>
      <c r="E7" s="71">
        <v>3</v>
      </c>
      <c r="F7" s="71"/>
      <c r="G7" s="71"/>
      <c r="H7" s="72"/>
      <c r="I7" s="71">
        <v>3</v>
      </c>
      <c r="J7" s="71"/>
      <c r="K7" s="71"/>
    </row>
    <row r="8" spans="1:11" ht="12.75">
      <c r="A8" s="71">
        <v>4</v>
      </c>
      <c r="B8" s="71"/>
      <c r="C8" s="71"/>
      <c r="D8" s="72"/>
      <c r="E8" s="71">
        <v>4</v>
      </c>
      <c r="F8" s="71"/>
      <c r="G8" s="71"/>
      <c r="H8" s="72"/>
      <c r="I8" s="71">
        <v>4</v>
      </c>
      <c r="J8" s="71"/>
      <c r="K8" s="71"/>
    </row>
    <row r="9" spans="1:11" ht="12.75">
      <c r="A9" s="71">
        <v>5</v>
      </c>
      <c r="B9" s="71"/>
      <c r="C9" s="71"/>
      <c r="D9" s="72"/>
      <c r="E9" s="71">
        <v>5</v>
      </c>
      <c r="F9" s="71"/>
      <c r="G9" s="71"/>
      <c r="H9" s="72"/>
      <c r="I9" s="71">
        <v>5</v>
      </c>
      <c r="J9" s="71"/>
      <c r="K9" s="71"/>
    </row>
    <row r="10" spans="1:11" ht="12.75">
      <c r="A10" s="71">
        <v>6</v>
      </c>
      <c r="B10" s="71"/>
      <c r="C10" s="71"/>
      <c r="D10" s="72"/>
      <c r="E10" s="71">
        <v>6</v>
      </c>
      <c r="F10" s="71"/>
      <c r="G10" s="71"/>
      <c r="H10" s="72"/>
      <c r="I10" s="71">
        <v>6</v>
      </c>
      <c r="J10" s="71"/>
      <c r="K10" s="71"/>
    </row>
    <row r="11" spans="1:11" ht="12.75">
      <c r="A11" s="71">
        <v>7</v>
      </c>
      <c r="B11" s="71"/>
      <c r="C11" s="71"/>
      <c r="D11" s="72"/>
      <c r="E11" s="71">
        <v>7</v>
      </c>
      <c r="F11" s="71"/>
      <c r="G11" s="71"/>
      <c r="H11" s="72"/>
      <c r="I11" s="71">
        <v>7</v>
      </c>
      <c r="J11" s="71"/>
      <c r="K11" s="71"/>
    </row>
    <row r="12" spans="1:11" ht="12.75">
      <c r="A12" s="71">
        <v>8</v>
      </c>
      <c r="B12" s="71"/>
      <c r="C12" s="71"/>
      <c r="D12" s="72"/>
      <c r="E12" s="71">
        <v>8</v>
      </c>
      <c r="F12" s="71"/>
      <c r="G12" s="71"/>
      <c r="H12" s="72"/>
      <c r="I12" s="71">
        <v>8</v>
      </c>
      <c r="J12" s="71"/>
      <c r="K12" s="71"/>
    </row>
    <row r="13" spans="1:11" ht="12.75">
      <c r="A13" s="71">
        <v>9</v>
      </c>
      <c r="B13" s="71"/>
      <c r="C13" s="71"/>
      <c r="D13" s="72"/>
      <c r="E13" s="71">
        <v>9</v>
      </c>
      <c r="F13" s="71"/>
      <c r="G13" s="71"/>
      <c r="H13" s="72"/>
      <c r="I13" s="71">
        <v>9</v>
      </c>
      <c r="J13" s="71"/>
      <c r="K13" s="71"/>
    </row>
    <row r="14" spans="1:11" ht="12.75">
      <c r="A14" s="71">
        <v>10</v>
      </c>
      <c r="B14" s="71"/>
      <c r="C14" s="71"/>
      <c r="D14" s="72"/>
      <c r="E14" s="71">
        <v>10</v>
      </c>
      <c r="F14" s="71"/>
      <c r="G14" s="71"/>
      <c r="H14" s="72"/>
      <c r="I14" s="71">
        <v>10</v>
      </c>
      <c r="J14" s="71"/>
      <c r="K14" s="71"/>
    </row>
    <row r="15" spans="1:11" ht="12.75">
      <c r="A15" s="71">
        <v>11</v>
      </c>
      <c r="B15" s="71"/>
      <c r="C15" s="71"/>
      <c r="D15" s="72"/>
      <c r="E15" s="71">
        <v>11</v>
      </c>
      <c r="F15" s="71"/>
      <c r="G15" s="71"/>
      <c r="H15" s="72"/>
      <c r="I15" s="71">
        <v>11</v>
      </c>
      <c r="J15" s="71"/>
      <c r="K15" s="71"/>
    </row>
    <row r="16" spans="1:11" ht="12.75">
      <c r="A16" s="71">
        <v>12</v>
      </c>
      <c r="B16" s="71"/>
      <c r="C16" s="71"/>
      <c r="D16" s="72"/>
      <c r="E16" s="71">
        <v>12</v>
      </c>
      <c r="F16" s="71"/>
      <c r="G16" s="71"/>
      <c r="H16" s="72"/>
      <c r="I16" s="71">
        <v>12</v>
      </c>
      <c r="J16" s="71"/>
      <c r="K16" s="71"/>
    </row>
    <row r="17" spans="1:11" ht="12.75">
      <c r="A17" s="71">
        <v>13</v>
      </c>
      <c r="B17" s="71"/>
      <c r="C17" s="71"/>
      <c r="D17" s="72"/>
      <c r="E17" s="71">
        <v>13</v>
      </c>
      <c r="F17" s="71"/>
      <c r="G17" s="71"/>
      <c r="H17" s="72"/>
      <c r="I17" s="71">
        <v>13</v>
      </c>
      <c r="J17" s="71"/>
      <c r="K17" s="71"/>
    </row>
    <row r="18" spans="1:11" ht="12.75">
      <c r="A18" s="71">
        <v>14</v>
      </c>
      <c r="B18" s="71"/>
      <c r="C18" s="71"/>
      <c r="D18" s="72"/>
      <c r="E18" s="71">
        <v>14</v>
      </c>
      <c r="F18" s="71"/>
      <c r="G18" s="71"/>
      <c r="H18" s="72"/>
      <c r="I18" s="71">
        <v>14</v>
      </c>
      <c r="J18" s="71"/>
      <c r="K18" s="71"/>
    </row>
    <row r="19" spans="1:11" ht="12.75">
      <c r="A19" s="71">
        <v>15</v>
      </c>
      <c r="B19" s="71"/>
      <c r="C19" s="71"/>
      <c r="D19" s="72"/>
      <c r="E19" s="71">
        <v>15</v>
      </c>
      <c r="F19" s="71"/>
      <c r="G19" s="71"/>
      <c r="H19" s="72"/>
      <c r="I19" s="71">
        <v>15</v>
      </c>
      <c r="J19" s="71"/>
      <c r="K19" s="71"/>
    </row>
    <row r="20" spans="1:11" ht="12.75">
      <c r="A20" s="71">
        <v>16</v>
      </c>
      <c r="B20" s="71"/>
      <c r="C20" s="71"/>
      <c r="D20" s="72"/>
      <c r="E20" s="71">
        <v>16</v>
      </c>
      <c r="F20" s="71"/>
      <c r="G20" s="71"/>
      <c r="H20" s="72"/>
      <c r="I20" s="71">
        <v>16</v>
      </c>
      <c r="J20" s="71"/>
      <c r="K20" s="71"/>
    </row>
    <row r="21" spans="1:11" ht="3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9" t="s">
        <v>83</v>
      </c>
      <c r="B22" s="219"/>
      <c r="C22" s="219"/>
      <c r="D22" s="20"/>
      <c r="E22" s="219" t="s">
        <v>83</v>
      </c>
      <c r="F22" s="219"/>
      <c r="G22" s="219"/>
      <c r="H22" s="20"/>
      <c r="I22" s="219" t="s">
        <v>83</v>
      </c>
      <c r="J22" s="219"/>
      <c r="K22" s="219"/>
    </row>
    <row r="23" spans="1:11" s="73" customFormat="1" ht="12.75">
      <c r="A23" s="70" t="s">
        <v>85</v>
      </c>
      <c r="B23" s="70" t="s">
        <v>84</v>
      </c>
      <c r="C23" s="70" t="s">
        <v>28</v>
      </c>
      <c r="D23" s="20"/>
      <c r="E23" s="70" t="s">
        <v>85</v>
      </c>
      <c r="F23" s="70" t="s">
        <v>84</v>
      </c>
      <c r="G23" s="70" t="s">
        <v>28</v>
      </c>
      <c r="H23" s="20"/>
      <c r="I23" s="70" t="s">
        <v>85</v>
      </c>
      <c r="J23" s="70" t="s">
        <v>84</v>
      </c>
      <c r="K23" s="70" t="s">
        <v>28</v>
      </c>
    </row>
    <row r="24" spans="1:11" ht="12.75">
      <c r="A24" s="71">
        <v>1</v>
      </c>
      <c r="B24" s="71"/>
      <c r="C24" s="71"/>
      <c r="D24" s="72"/>
      <c r="E24" s="71">
        <v>1</v>
      </c>
      <c r="F24" s="71"/>
      <c r="G24" s="71"/>
      <c r="H24" s="72"/>
      <c r="I24" s="71">
        <v>1</v>
      </c>
      <c r="J24" s="71"/>
      <c r="K24" s="71"/>
    </row>
    <row r="25" spans="1:11" ht="12.75">
      <c r="A25" s="71">
        <v>2</v>
      </c>
      <c r="B25" s="71"/>
      <c r="C25" s="71"/>
      <c r="D25" s="72"/>
      <c r="E25" s="71">
        <v>2</v>
      </c>
      <c r="F25" s="71"/>
      <c r="G25" s="71"/>
      <c r="H25" s="72"/>
      <c r="I25" s="71">
        <v>2</v>
      </c>
      <c r="J25" s="71"/>
      <c r="K25" s="71"/>
    </row>
    <row r="26" spans="1:11" ht="12.75">
      <c r="A26" s="71">
        <v>3</v>
      </c>
      <c r="B26" s="71"/>
      <c r="C26" s="71"/>
      <c r="D26" s="72"/>
      <c r="E26" s="71">
        <v>3</v>
      </c>
      <c r="F26" s="71"/>
      <c r="G26" s="71"/>
      <c r="H26" s="72"/>
      <c r="I26" s="71">
        <v>3</v>
      </c>
      <c r="J26" s="71"/>
      <c r="K26" s="71"/>
    </row>
    <row r="27" spans="1:11" ht="12.75">
      <c r="A27" s="71">
        <v>4</v>
      </c>
      <c r="B27" s="71"/>
      <c r="C27" s="71"/>
      <c r="D27" s="72"/>
      <c r="E27" s="71">
        <v>4</v>
      </c>
      <c r="F27" s="71"/>
      <c r="G27" s="71"/>
      <c r="H27" s="72"/>
      <c r="I27" s="71">
        <v>4</v>
      </c>
      <c r="J27" s="71"/>
      <c r="K27" s="71"/>
    </row>
    <row r="28" spans="1:11" ht="12.75">
      <c r="A28" s="71">
        <v>5</v>
      </c>
      <c r="B28" s="71"/>
      <c r="C28" s="71"/>
      <c r="D28" s="72"/>
      <c r="E28" s="71">
        <v>5</v>
      </c>
      <c r="F28" s="71"/>
      <c r="G28" s="71"/>
      <c r="H28" s="72"/>
      <c r="I28" s="71">
        <v>5</v>
      </c>
      <c r="J28" s="71"/>
      <c r="K28" s="71"/>
    </row>
    <row r="29" spans="1:11" ht="12.75">
      <c r="A29" s="71">
        <v>6</v>
      </c>
      <c r="B29" s="71"/>
      <c r="C29" s="71"/>
      <c r="D29" s="72"/>
      <c r="E29" s="71">
        <v>6</v>
      </c>
      <c r="F29" s="71"/>
      <c r="G29" s="71"/>
      <c r="H29" s="72"/>
      <c r="I29" s="71">
        <v>6</v>
      </c>
      <c r="J29" s="71"/>
      <c r="K29" s="71"/>
    </row>
    <row r="30" spans="1:11" ht="12.75">
      <c r="A30" s="71">
        <v>7</v>
      </c>
      <c r="B30" s="71"/>
      <c r="C30" s="71"/>
      <c r="D30" s="72"/>
      <c r="E30" s="71">
        <v>7</v>
      </c>
      <c r="F30" s="71"/>
      <c r="G30" s="71"/>
      <c r="H30" s="72"/>
      <c r="I30" s="71">
        <v>7</v>
      </c>
      <c r="J30" s="71"/>
      <c r="K30" s="71"/>
    </row>
    <row r="31" spans="1:11" ht="12.75">
      <c r="A31" s="71">
        <v>8</v>
      </c>
      <c r="B31" s="71"/>
      <c r="C31" s="71"/>
      <c r="D31" s="72"/>
      <c r="E31" s="71">
        <v>8</v>
      </c>
      <c r="F31" s="71"/>
      <c r="G31" s="71"/>
      <c r="H31" s="72"/>
      <c r="I31" s="71">
        <v>8</v>
      </c>
      <c r="J31" s="71"/>
      <c r="K31" s="71"/>
    </row>
    <row r="32" spans="1:11" ht="12.75">
      <c r="A32" s="71">
        <v>9</v>
      </c>
      <c r="B32" s="71"/>
      <c r="C32" s="71"/>
      <c r="D32" s="72"/>
      <c r="E32" s="71">
        <v>9</v>
      </c>
      <c r="F32" s="71"/>
      <c r="G32" s="71"/>
      <c r="H32" s="72"/>
      <c r="I32" s="71">
        <v>9</v>
      </c>
      <c r="J32" s="71"/>
      <c r="K32" s="71"/>
    </row>
    <row r="33" spans="1:11" ht="12.75">
      <c r="A33" s="71">
        <v>10</v>
      </c>
      <c r="B33" s="71"/>
      <c r="C33" s="71"/>
      <c r="D33" s="72"/>
      <c r="E33" s="71">
        <v>10</v>
      </c>
      <c r="F33" s="71"/>
      <c r="G33" s="71"/>
      <c r="H33" s="72"/>
      <c r="I33" s="71">
        <v>10</v>
      </c>
      <c r="J33" s="71"/>
      <c r="K33" s="71"/>
    </row>
    <row r="34" spans="1:11" ht="12.75">
      <c r="A34" s="71">
        <v>11</v>
      </c>
      <c r="B34" s="71"/>
      <c r="C34" s="71"/>
      <c r="D34" s="72"/>
      <c r="E34" s="71">
        <v>11</v>
      </c>
      <c r="F34" s="71"/>
      <c r="G34" s="71"/>
      <c r="H34" s="72"/>
      <c r="I34" s="71">
        <v>11</v>
      </c>
      <c r="J34" s="71"/>
      <c r="K34" s="71"/>
    </row>
    <row r="35" spans="1:11" ht="12.75">
      <c r="A35" s="71">
        <v>12</v>
      </c>
      <c r="B35" s="71"/>
      <c r="C35" s="71"/>
      <c r="D35" s="72"/>
      <c r="E35" s="71">
        <v>12</v>
      </c>
      <c r="F35" s="71"/>
      <c r="G35" s="71"/>
      <c r="H35" s="72"/>
      <c r="I35" s="71">
        <v>12</v>
      </c>
      <c r="J35" s="71"/>
      <c r="K35" s="71"/>
    </row>
    <row r="36" spans="1:11" ht="12.75">
      <c r="A36" s="71">
        <v>13</v>
      </c>
      <c r="B36" s="71"/>
      <c r="C36" s="71"/>
      <c r="D36" s="72"/>
      <c r="E36" s="71">
        <v>13</v>
      </c>
      <c r="F36" s="71"/>
      <c r="G36" s="71"/>
      <c r="H36" s="72"/>
      <c r="I36" s="71">
        <v>13</v>
      </c>
      <c r="J36" s="71"/>
      <c r="K36" s="71"/>
    </row>
    <row r="37" spans="1:11" ht="12.75">
      <c r="A37" s="71">
        <v>14</v>
      </c>
      <c r="B37" s="71"/>
      <c r="C37" s="71"/>
      <c r="D37" s="72"/>
      <c r="E37" s="71">
        <v>14</v>
      </c>
      <c r="F37" s="71"/>
      <c r="G37" s="71"/>
      <c r="H37" s="72"/>
      <c r="I37" s="71">
        <v>14</v>
      </c>
      <c r="J37" s="71"/>
      <c r="K37" s="71"/>
    </row>
    <row r="38" spans="1:11" ht="12.75">
      <c r="A38" s="71">
        <v>15</v>
      </c>
      <c r="B38" s="71"/>
      <c r="C38" s="71"/>
      <c r="D38" s="72"/>
      <c r="E38" s="71">
        <v>15</v>
      </c>
      <c r="F38" s="71"/>
      <c r="G38" s="71"/>
      <c r="H38" s="72"/>
      <c r="I38" s="71">
        <v>15</v>
      </c>
      <c r="J38" s="71"/>
      <c r="K38" s="71"/>
    </row>
    <row r="39" spans="1:11" ht="12.75">
      <c r="A39" s="71">
        <v>16</v>
      </c>
      <c r="B39" s="71"/>
      <c r="C39" s="71"/>
      <c r="D39" s="72"/>
      <c r="E39" s="71">
        <v>16</v>
      </c>
      <c r="F39" s="71"/>
      <c r="G39" s="71"/>
      <c r="H39" s="72"/>
      <c r="I39" s="71">
        <v>16</v>
      </c>
      <c r="J39" s="71"/>
      <c r="K39" s="71"/>
    </row>
    <row r="40" spans="1:11" ht="3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s="74" customFormat="1" ht="18">
      <c r="A41" s="184" t="s">
        <v>16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</row>
    <row r="42" spans="1:11" s="74" customFormat="1" ht="3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12.75">
      <c r="A43" s="219" t="s">
        <v>83</v>
      </c>
      <c r="B43" s="219"/>
      <c r="C43" s="219"/>
      <c r="D43" s="20"/>
      <c r="E43" s="219" t="s">
        <v>83</v>
      </c>
      <c r="F43" s="219"/>
      <c r="G43" s="219"/>
      <c r="H43" s="20"/>
      <c r="I43" s="219" t="s">
        <v>83</v>
      </c>
      <c r="J43" s="219"/>
      <c r="K43" s="219"/>
    </row>
    <row r="44" spans="1:11" s="73" customFormat="1" ht="12.75">
      <c r="A44" s="70" t="s">
        <v>85</v>
      </c>
      <c r="B44" s="70" t="s">
        <v>84</v>
      </c>
      <c r="C44" s="70" t="s">
        <v>28</v>
      </c>
      <c r="D44" s="20"/>
      <c r="E44" s="70" t="s">
        <v>85</v>
      </c>
      <c r="F44" s="70" t="s">
        <v>84</v>
      </c>
      <c r="G44" s="70" t="s">
        <v>28</v>
      </c>
      <c r="H44" s="20"/>
      <c r="I44" s="70" t="s">
        <v>85</v>
      </c>
      <c r="J44" s="70" t="s">
        <v>84</v>
      </c>
      <c r="K44" s="70" t="s">
        <v>28</v>
      </c>
    </row>
    <row r="45" spans="1:11" ht="12.75">
      <c r="A45" s="71">
        <v>1</v>
      </c>
      <c r="B45" s="71"/>
      <c r="C45" s="71"/>
      <c r="D45" s="72"/>
      <c r="E45" s="71">
        <v>1</v>
      </c>
      <c r="F45" s="71"/>
      <c r="G45" s="71"/>
      <c r="H45" s="72"/>
      <c r="I45" s="71">
        <v>1</v>
      </c>
      <c r="J45" s="71"/>
      <c r="K45" s="71"/>
    </row>
    <row r="46" spans="1:11" ht="12.75">
      <c r="A46" s="71">
        <v>2</v>
      </c>
      <c r="B46" s="71"/>
      <c r="C46" s="71"/>
      <c r="D46" s="72"/>
      <c r="E46" s="71">
        <v>2</v>
      </c>
      <c r="F46" s="71"/>
      <c r="G46" s="71"/>
      <c r="H46" s="72"/>
      <c r="I46" s="71">
        <v>2</v>
      </c>
      <c r="J46" s="71"/>
      <c r="K46" s="71"/>
    </row>
    <row r="47" spans="1:11" ht="12.75">
      <c r="A47" s="71">
        <v>3</v>
      </c>
      <c r="B47" s="71"/>
      <c r="C47" s="71"/>
      <c r="D47" s="72"/>
      <c r="E47" s="71">
        <v>3</v>
      </c>
      <c r="F47" s="71"/>
      <c r="G47" s="71"/>
      <c r="H47" s="72"/>
      <c r="I47" s="71">
        <v>3</v>
      </c>
      <c r="J47" s="71"/>
      <c r="K47" s="71"/>
    </row>
    <row r="48" spans="1:11" ht="12.75">
      <c r="A48" s="71">
        <v>4</v>
      </c>
      <c r="B48" s="71"/>
      <c r="C48" s="71"/>
      <c r="D48" s="72"/>
      <c r="E48" s="71">
        <v>4</v>
      </c>
      <c r="F48" s="71"/>
      <c r="G48" s="71"/>
      <c r="H48" s="72"/>
      <c r="I48" s="71">
        <v>4</v>
      </c>
      <c r="J48" s="71"/>
      <c r="K48" s="71"/>
    </row>
    <row r="49" spans="1:11" ht="12.75">
      <c r="A49" s="71">
        <v>5</v>
      </c>
      <c r="B49" s="71"/>
      <c r="C49" s="71"/>
      <c r="D49" s="72"/>
      <c r="E49" s="71">
        <v>5</v>
      </c>
      <c r="F49" s="71"/>
      <c r="G49" s="71"/>
      <c r="H49" s="72"/>
      <c r="I49" s="71">
        <v>5</v>
      </c>
      <c r="J49" s="71"/>
      <c r="K49" s="71"/>
    </row>
    <row r="50" spans="1:11" ht="12.75">
      <c r="A50" s="71">
        <v>6</v>
      </c>
      <c r="B50" s="71"/>
      <c r="C50" s="71"/>
      <c r="D50" s="72"/>
      <c r="E50" s="71">
        <v>6</v>
      </c>
      <c r="F50" s="71"/>
      <c r="G50" s="71"/>
      <c r="H50" s="72"/>
      <c r="I50" s="71">
        <v>6</v>
      </c>
      <c r="J50" s="71"/>
      <c r="K50" s="71"/>
    </row>
    <row r="51" spans="1:11" ht="12.75">
      <c r="A51" s="71">
        <v>7</v>
      </c>
      <c r="B51" s="71"/>
      <c r="C51" s="71"/>
      <c r="D51" s="72"/>
      <c r="E51" s="71">
        <v>7</v>
      </c>
      <c r="F51" s="71"/>
      <c r="G51" s="71"/>
      <c r="H51" s="72"/>
      <c r="I51" s="71">
        <v>7</v>
      </c>
      <c r="J51" s="71"/>
      <c r="K51" s="71"/>
    </row>
    <row r="52" spans="1:11" ht="12.75">
      <c r="A52" s="71">
        <v>8</v>
      </c>
      <c r="B52" s="71"/>
      <c r="C52" s="71"/>
      <c r="D52" s="72"/>
      <c r="E52" s="71">
        <v>8</v>
      </c>
      <c r="F52" s="71"/>
      <c r="G52" s="71"/>
      <c r="H52" s="72"/>
      <c r="I52" s="71">
        <v>8</v>
      </c>
      <c r="J52" s="71"/>
      <c r="K52" s="71"/>
    </row>
    <row r="53" spans="1:11" ht="12.75">
      <c r="A53" s="71">
        <v>9</v>
      </c>
      <c r="B53" s="71"/>
      <c r="C53" s="71"/>
      <c r="D53" s="72"/>
      <c r="E53" s="71">
        <v>9</v>
      </c>
      <c r="F53" s="71"/>
      <c r="G53" s="71"/>
      <c r="H53" s="72"/>
      <c r="I53" s="71">
        <v>9</v>
      </c>
      <c r="J53" s="71"/>
      <c r="K53" s="71"/>
    </row>
    <row r="54" spans="1:11" ht="12.75">
      <c r="A54" s="71">
        <v>10</v>
      </c>
      <c r="B54" s="71"/>
      <c r="C54" s="71"/>
      <c r="D54" s="72"/>
      <c r="E54" s="71">
        <v>10</v>
      </c>
      <c r="F54" s="71"/>
      <c r="G54" s="71"/>
      <c r="H54" s="72"/>
      <c r="I54" s="71">
        <v>10</v>
      </c>
      <c r="J54" s="71"/>
      <c r="K54" s="71"/>
    </row>
    <row r="55" spans="1:11" ht="12.75">
      <c r="A55" s="71">
        <v>11</v>
      </c>
      <c r="B55" s="71"/>
      <c r="C55" s="71"/>
      <c r="D55" s="72"/>
      <c r="E55" s="71">
        <v>11</v>
      </c>
      <c r="F55" s="71"/>
      <c r="G55" s="71"/>
      <c r="H55" s="72"/>
      <c r="I55" s="71">
        <v>11</v>
      </c>
      <c r="J55" s="71"/>
      <c r="K55" s="71"/>
    </row>
    <row r="56" spans="1:11" ht="12.75">
      <c r="A56" s="71">
        <v>12</v>
      </c>
      <c r="B56" s="71"/>
      <c r="C56" s="71"/>
      <c r="D56" s="72"/>
      <c r="E56" s="71">
        <v>12</v>
      </c>
      <c r="F56" s="71"/>
      <c r="G56" s="71"/>
      <c r="H56" s="72"/>
      <c r="I56" s="71">
        <v>12</v>
      </c>
      <c r="J56" s="71"/>
      <c r="K56" s="71"/>
    </row>
    <row r="57" spans="1:11" ht="12.75">
      <c r="A57" s="71">
        <v>13</v>
      </c>
      <c r="B57" s="71"/>
      <c r="C57" s="71"/>
      <c r="D57" s="72"/>
      <c r="E57" s="71">
        <v>13</v>
      </c>
      <c r="F57" s="71"/>
      <c r="G57" s="71"/>
      <c r="H57" s="72"/>
      <c r="I57" s="71">
        <v>13</v>
      </c>
      <c r="J57" s="71"/>
      <c r="K57" s="71"/>
    </row>
    <row r="58" spans="1:11" ht="12.75">
      <c r="A58" s="71">
        <v>14</v>
      </c>
      <c r="B58" s="71"/>
      <c r="C58" s="71"/>
      <c r="D58" s="72"/>
      <c r="E58" s="71">
        <v>14</v>
      </c>
      <c r="F58" s="71"/>
      <c r="G58" s="71"/>
      <c r="H58" s="72"/>
      <c r="I58" s="71">
        <v>14</v>
      </c>
      <c r="J58" s="71"/>
      <c r="K58" s="71"/>
    </row>
    <row r="59" spans="1:11" ht="12.75">
      <c r="A59" s="71">
        <v>15</v>
      </c>
      <c r="B59" s="71"/>
      <c r="C59" s="71"/>
      <c r="D59" s="72"/>
      <c r="E59" s="71">
        <v>15</v>
      </c>
      <c r="F59" s="71"/>
      <c r="G59" s="71"/>
      <c r="H59" s="72"/>
      <c r="I59" s="71">
        <v>15</v>
      </c>
      <c r="J59" s="71"/>
      <c r="K59" s="71"/>
    </row>
    <row r="60" spans="1:11" ht="12.75">
      <c r="A60" s="71">
        <v>16</v>
      </c>
      <c r="B60" s="71"/>
      <c r="C60" s="71"/>
      <c r="E60" s="71">
        <v>16</v>
      </c>
      <c r="F60" s="71"/>
      <c r="G60" s="71"/>
      <c r="I60" s="71">
        <v>16</v>
      </c>
      <c r="J60" s="71"/>
      <c r="K60" s="71"/>
    </row>
    <row r="61" ht="3.75" customHeight="1"/>
    <row r="62" spans="1:11" ht="12.75">
      <c r="A62" s="219" t="s">
        <v>83</v>
      </c>
      <c r="B62" s="219"/>
      <c r="C62" s="219"/>
      <c r="E62" s="219" t="s">
        <v>83</v>
      </c>
      <c r="F62" s="219"/>
      <c r="G62" s="219"/>
      <c r="I62" s="219" t="s">
        <v>83</v>
      </c>
      <c r="J62" s="219"/>
      <c r="K62" s="219"/>
    </row>
    <row r="63" spans="1:11" s="73" customFormat="1" ht="12.75">
      <c r="A63" s="70" t="s">
        <v>85</v>
      </c>
      <c r="B63" s="70" t="s">
        <v>84</v>
      </c>
      <c r="C63" s="70" t="s">
        <v>28</v>
      </c>
      <c r="E63" s="70" t="s">
        <v>85</v>
      </c>
      <c r="F63" s="70" t="s">
        <v>84</v>
      </c>
      <c r="G63" s="70" t="s">
        <v>28</v>
      </c>
      <c r="I63" s="70" t="s">
        <v>85</v>
      </c>
      <c r="J63" s="70" t="s">
        <v>84</v>
      </c>
      <c r="K63" s="70" t="s">
        <v>28</v>
      </c>
    </row>
    <row r="64" spans="1:11" ht="12.75">
      <c r="A64" s="71">
        <v>1</v>
      </c>
      <c r="B64" s="71"/>
      <c r="C64" s="71"/>
      <c r="E64" s="71">
        <v>1</v>
      </c>
      <c r="F64" s="71"/>
      <c r="G64" s="71"/>
      <c r="I64" s="71">
        <v>1</v>
      </c>
      <c r="J64" s="71"/>
      <c r="K64" s="71"/>
    </row>
    <row r="65" spans="1:11" ht="12.75">
      <c r="A65" s="71">
        <v>2</v>
      </c>
      <c r="B65" s="71"/>
      <c r="C65" s="71"/>
      <c r="E65" s="71">
        <v>2</v>
      </c>
      <c r="F65" s="71"/>
      <c r="G65" s="71"/>
      <c r="I65" s="71">
        <v>2</v>
      </c>
      <c r="J65" s="71"/>
      <c r="K65" s="71"/>
    </row>
    <row r="66" spans="1:11" ht="12.75">
      <c r="A66" s="71">
        <v>3</v>
      </c>
      <c r="B66" s="71"/>
      <c r="C66" s="71"/>
      <c r="E66" s="71">
        <v>3</v>
      </c>
      <c r="F66" s="71"/>
      <c r="G66" s="71"/>
      <c r="I66" s="71">
        <v>3</v>
      </c>
      <c r="J66" s="71"/>
      <c r="K66" s="71"/>
    </row>
    <row r="67" spans="1:11" ht="12.75">
      <c r="A67" s="71">
        <v>4</v>
      </c>
      <c r="B67" s="71"/>
      <c r="C67" s="71"/>
      <c r="E67" s="71">
        <v>4</v>
      </c>
      <c r="F67" s="71"/>
      <c r="G67" s="71"/>
      <c r="I67" s="71">
        <v>4</v>
      </c>
      <c r="J67" s="71"/>
      <c r="K67" s="71"/>
    </row>
    <row r="68" spans="1:11" ht="12.75">
      <c r="A68" s="71">
        <v>5</v>
      </c>
      <c r="B68" s="71"/>
      <c r="C68" s="71"/>
      <c r="E68" s="71">
        <v>5</v>
      </c>
      <c r="F68" s="71"/>
      <c r="G68" s="71"/>
      <c r="I68" s="71">
        <v>5</v>
      </c>
      <c r="J68" s="71"/>
      <c r="K68" s="71"/>
    </row>
    <row r="69" spans="1:11" ht="12.75">
      <c r="A69" s="71">
        <v>6</v>
      </c>
      <c r="B69" s="71"/>
      <c r="C69" s="71"/>
      <c r="E69" s="71">
        <v>6</v>
      </c>
      <c r="F69" s="71"/>
      <c r="G69" s="71"/>
      <c r="I69" s="71">
        <v>6</v>
      </c>
      <c r="J69" s="71"/>
      <c r="K69" s="71"/>
    </row>
    <row r="70" spans="1:11" ht="12.75">
      <c r="A70" s="71">
        <v>7</v>
      </c>
      <c r="B70" s="71"/>
      <c r="C70" s="71"/>
      <c r="E70" s="71">
        <v>7</v>
      </c>
      <c r="F70" s="71"/>
      <c r="G70" s="71"/>
      <c r="I70" s="71">
        <v>7</v>
      </c>
      <c r="J70" s="71"/>
      <c r="K70" s="71"/>
    </row>
    <row r="71" spans="1:11" ht="12.75">
      <c r="A71" s="71">
        <v>8</v>
      </c>
      <c r="B71" s="71"/>
      <c r="C71" s="71"/>
      <c r="E71" s="71">
        <v>8</v>
      </c>
      <c r="F71" s="71"/>
      <c r="G71" s="71"/>
      <c r="I71" s="71">
        <v>8</v>
      </c>
      <c r="J71" s="71"/>
      <c r="K71" s="71"/>
    </row>
    <row r="72" spans="1:11" ht="12.75">
      <c r="A72" s="71">
        <v>9</v>
      </c>
      <c r="B72" s="71"/>
      <c r="C72" s="71"/>
      <c r="E72" s="71">
        <v>9</v>
      </c>
      <c r="F72" s="71"/>
      <c r="G72" s="71"/>
      <c r="I72" s="71">
        <v>9</v>
      </c>
      <c r="J72" s="71"/>
      <c r="K72" s="71"/>
    </row>
    <row r="73" spans="1:11" ht="12.75">
      <c r="A73" s="71">
        <v>10</v>
      </c>
      <c r="B73" s="71"/>
      <c r="C73" s="71"/>
      <c r="E73" s="71">
        <v>10</v>
      </c>
      <c r="F73" s="71"/>
      <c r="G73" s="71"/>
      <c r="I73" s="71">
        <v>10</v>
      </c>
      <c r="J73" s="71"/>
      <c r="K73" s="71"/>
    </row>
    <row r="74" spans="1:11" ht="12.75">
      <c r="A74" s="71">
        <v>11</v>
      </c>
      <c r="B74" s="71"/>
      <c r="C74" s="71"/>
      <c r="E74" s="71">
        <v>11</v>
      </c>
      <c r="F74" s="71"/>
      <c r="G74" s="71"/>
      <c r="I74" s="71">
        <v>11</v>
      </c>
      <c r="J74" s="71"/>
      <c r="K74" s="71"/>
    </row>
    <row r="75" spans="1:11" ht="12.75">
      <c r="A75" s="71">
        <v>12</v>
      </c>
      <c r="B75" s="71"/>
      <c r="C75" s="71"/>
      <c r="E75" s="71">
        <v>12</v>
      </c>
      <c r="F75" s="71"/>
      <c r="G75" s="71"/>
      <c r="I75" s="71">
        <v>12</v>
      </c>
      <c r="J75" s="71"/>
      <c r="K75" s="71"/>
    </row>
    <row r="76" spans="1:11" ht="12.75">
      <c r="A76" s="71">
        <v>13</v>
      </c>
      <c r="B76" s="71"/>
      <c r="C76" s="71"/>
      <c r="E76" s="71">
        <v>13</v>
      </c>
      <c r="F76" s="71"/>
      <c r="G76" s="71"/>
      <c r="I76" s="71">
        <v>13</v>
      </c>
      <c r="J76" s="71"/>
      <c r="K76" s="71"/>
    </row>
    <row r="77" spans="1:11" ht="12.75">
      <c r="A77" s="71">
        <v>14</v>
      </c>
      <c r="B77" s="71"/>
      <c r="C77" s="71"/>
      <c r="E77" s="71">
        <v>14</v>
      </c>
      <c r="F77" s="71"/>
      <c r="G77" s="71"/>
      <c r="I77" s="71">
        <v>14</v>
      </c>
      <c r="J77" s="71"/>
      <c r="K77" s="71"/>
    </row>
    <row r="78" spans="1:11" ht="12.75">
      <c r="A78" s="71">
        <v>15</v>
      </c>
      <c r="B78" s="71"/>
      <c r="C78" s="71"/>
      <c r="E78" s="71">
        <v>15</v>
      </c>
      <c r="F78" s="71"/>
      <c r="G78" s="71"/>
      <c r="I78" s="71">
        <v>15</v>
      </c>
      <c r="J78" s="71"/>
      <c r="K78" s="71"/>
    </row>
    <row r="79" spans="1:11" ht="12.75">
      <c r="A79" s="71">
        <v>16</v>
      </c>
      <c r="B79" s="71"/>
      <c r="C79" s="71"/>
      <c r="E79" s="71">
        <v>16</v>
      </c>
      <c r="F79" s="71"/>
      <c r="G79" s="71"/>
      <c r="I79" s="71">
        <v>16</v>
      </c>
      <c r="J79" s="71"/>
      <c r="K79" s="71"/>
    </row>
  </sheetData>
  <sheetProtection/>
  <mergeCells count="14">
    <mergeCell ref="A1:K1"/>
    <mergeCell ref="A41:K41"/>
    <mergeCell ref="A43:C43"/>
    <mergeCell ref="E43:G43"/>
    <mergeCell ref="I43:K43"/>
    <mergeCell ref="A22:C22"/>
    <mergeCell ref="I22:K22"/>
    <mergeCell ref="E22:G22"/>
    <mergeCell ref="A3:C3"/>
    <mergeCell ref="E3:G3"/>
    <mergeCell ref="I3:K3"/>
    <mergeCell ref="A62:C62"/>
    <mergeCell ref="E62:G62"/>
    <mergeCell ref="I62:K6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Jörn</cp:lastModifiedBy>
  <cp:lastPrinted>2016-06-09T22:24:06Z</cp:lastPrinted>
  <dcterms:created xsi:type="dcterms:W3CDTF">2002-02-21T07:48:38Z</dcterms:created>
  <dcterms:modified xsi:type="dcterms:W3CDTF">2016-06-27T20:59:23Z</dcterms:modified>
  <cp:category/>
  <cp:version/>
  <cp:contentType/>
  <cp:contentStatus/>
</cp:coreProperties>
</file>